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3005" windowHeight="11385" activeTab="0"/>
  </bookViews>
  <sheets>
    <sheet name="REKAPITULACIJA" sheetId="1" r:id="rId1"/>
    <sheet name="Popis" sheetId="2" r:id="rId2"/>
  </sheets>
  <definedNames>
    <definedName name="_xlnm.Print_Titles" localSheetId="1">'Popis'!$3:$3</definedName>
  </definedNames>
  <calcPr fullCalcOnLoad="1"/>
</workbook>
</file>

<file path=xl/sharedStrings.xml><?xml version="1.0" encoding="utf-8"?>
<sst xmlns="http://schemas.openxmlformats.org/spreadsheetml/2006/main" count="474" uniqueCount="356">
  <si>
    <t>-podometni-vgradni kotliček 10 l z dvema tipkama</t>
  </si>
  <si>
    <t>-kotni ventil DN 15</t>
  </si>
  <si>
    <t>-povezovalna cevka 10</t>
  </si>
  <si>
    <t>- pokrov VSV45</t>
  </si>
  <si>
    <t>-nosilec za papir</t>
  </si>
  <si>
    <t>-ščetka z nosilcem</t>
  </si>
  <si>
    <t>-enoročna mešalna baterija.</t>
  </si>
  <si>
    <t>-dva kotna ventila DN 15</t>
  </si>
  <si>
    <t>-pokromani sifon</t>
  </si>
  <si>
    <t>-povezovalne cevke</t>
  </si>
  <si>
    <t>-nosilec za brisače</t>
  </si>
  <si>
    <t>-ogledalo</t>
  </si>
  <si>
    <t>-etažera</t>
  </si>
  <si>
    <t>-nosilec za milo-milnik</t>
  </si>
  <si>
    <t>kpl</t>
  </si>
  <si>
    <t>m</t>
  </si>
  <si>
    <t>1/2"</t>
  </si>
  <si>
    <t>STROJNE INŠTALACIJE SKUPAJ:</t>
  </si>
  <si>
    <t>Gradbena, obrtniška in zemeljska dela niso predmet tega popisa.</t>
  </si>
  <si>
    <t>1.</t>
  </si>
  <si>
    <t>1.1.</t>
  </si>
  <si>
    <t>EM</t>
  </si>
  <si>
    <t>CENA PO ENOTI</t>
  </si>
  <si>
    <t>SKUPAJ</t>
  </si>
  <si>
    <t>kos</t>
  </si>
  <si>
    <t>pš</t>
  </si>
  <si>
    <t>2.</t>
  </si>
  <si>
    <t>kom</t>
  </si>
  <si>
    <t>2.1.</t>
  </si>
  <si>
    <t>VODOVOD in KANALIZACIJA  :</t>
  </si>
  <si>
    <t>Podometni ventil</t>
  </si>
  <si>
    <t>Tlačni preizkus in klorni šok ter bakteriološki izvid in izvid  vsebnosti mineralnih olj</t>
  </si>
  <si>
    <t>SKUPAJ 3:</t>
  </si>
  <si>
    <t>SKUPAJ 1:</t>
  </si>
  <si>
    <t>4.</t>
  </si>
  <si>
    <t>PREZRAČEVANJE:</t>
  </si>
  <si>
    <t>SKUPAJ 4:</t>
  </si>
  <si>
    <t>KOLIČ.</t>
  </si>
  <si>
    <t>Pripravljalno montažna dela in montažni material</t>
  </si>
  <si>
    <t>1.2.</t>
  </si>
  <si>
    <t>1.3.</t>
  </si>
  <si>
    <t>1.4.</t>
  </si>
  <si>
    <t>PE-xa cevi za radijatorske razvode v tipski izolaciji ,s pritrdilnim in spojnim materialom</t>
  </si>
  <si>
    <t>1.5.</t>
  </si>
  <si>
    <t>Cevne rozete</t>
  </si>
  <si>
    <t>Tlačni preizkus z vodo na 6 bar ( minimalno 2 uri ) in izpiranje cevovoda</t>
  </si>
  <si>
    <t>1.7.</t>
  </si>
  <si>
    <t>Poizkusno obratovanje 48 ur</t>
  </si>
  <si>
    <t>ocena</t>
  </si>
  <si>
    <t>5.</t>
  </si>
  <si>
    <t>5.3.</t>
  </si>
  <si>
    <t>5.4.</t>
  </si>
  <si>
    <t>5.5.</t>
  </si>
  <si>
    <t>SKUPAJ 5:</t>
  </si>
  <si>
    <t>1.6.</t>
  </si>
  <si>
    <t>Specificirana oprema, pri kateri so podani tipi ali izvajalci služi kot pomoč pri njeni izbiri.</t>
  </si>
  <si>
    <t>V primeru spremembe opreme, izvajalec sam najde celovito rešitev, ki mora biti enakovredna ali boljša od projektirane.</t>
  </si>
  <si>
    <t>DN15</t>
  </si>
  <si>
    <t>1.8.</t>
  </si>
  <si>
    <t>Jekleni radijator kot npr. VOGEL &amp; NOOT s tipskimi nosilci, odzračevalnimi ventili 3/8" navojnimi priključki 1/2" in zapornimi holandci 1/2", ter ravnim radijatorskim ventilom 1/2" s predpripravo za vgradnjo termostatske glave</t>
  </si>
  <si>
    <t>4.1.</t>
  </si>
  <si>
    <t>Modularni večfunkcijski termostatski cirkulacijski ventil. Namenjen za termično uravnoteženje posameznih vodov cirkulacije sanitarne tople vode. Območje nastavljanja temperature 40 do 60°C. Pri porastu temperature 5 K nad nastavljeno temperaturo se zmanjša kvs na 0,15 m3/h. Pri porastu temperature nad 65°C ponovno odpre pretok za potrebe termične dezinfekcije. Pri porastu temperature nad 75°C popolnoma zapre pretok. Možnost menjave kalibriranih termostatskih delov med delovanjem. Možnost dogradnje termometra ali temperaturnega tipala,
kot npr. proizvod Danfoss tip MTCV-B</t>
  </si>
  <si>
    <t>Φ 26 x 3.0</t>
  </si>
  <si>
    <t>Pex  cevi kot napr. GEBERIT MEPLA   izolirane s tipsko izolacijo, s = 10 mm,vključno s fitingi</t>
  </si>
  <si>
    <t>5.1.</t>
  </si>
  <si>
    <t>TEHNIČNI PODATKI:</t>
  </si>
  <si>
    <t>5.2.</t>
  </si>
  <si>
    <t>Montaža zunanje enote</t>
  </si>
  <si>
    <t>- postavitev naprave na predpripravljeno konstrukcijo</t>
  </si>
  <si>
    <t>- dvig in postavitev enote na knostrukcijo</t>
  </si>
  <si>
    <t>- priklop cevnih instalacij</t>
  </si>
  <si>
    <t>- priklop notranjih elektro/signalnih instalacij</t>
  </si>
  <si>
    <t>Montaža notranje enote</t>
  </si>
  <si>
    <t>- montaža notranjega dela na montažno ploščo</t>
  </si>
  <si>
    <t>- montaža in priklop signalnega kabla na notranjo enoto</t>
  </si>
  <si>
    <t>- montaža in priklop elektro kabla na notranjo enoto</t>
  </si>
  <si>
    <t>4.4.</t>
  </si>
  <si>
    <t>4.5.</t>
  </si>
  <si>
    <t>4.6.</t>
  </si>
  <si>
    <t>Φ 16 x 2.25</t>
  </si>
  <si>
    <t>2.2.</t>
  </si>
  <si>
    <t>2.3.</t>
  </si>
  <si>
    <t>2.4.</t>
  </si>
  <si>
    <t>2.5.</t>
  </si>
  <si>
    <t>2.6.</t>
  </si>
  <si>
    <t>2.7.</t>
  </si>
  <si>
    <t xml:space="preserve">Dobava in montaža pisoarja v kompletu s </t>
  </si>
  <si>
    <t xml:space="preserve"> - Keramika pisoarja</t>
  </si>
  <si>
    <t>- Pršilna glava</t>
  </si>
  <si>
    <t>- Sesalni sifon za pisoar</t>
  </si>
  <si>
    <t>- Reducirni tlačni ventil</t>
  </si>
  <si>
    <t>- Magnetni ventil s filtrskim košem</t>
  </si>
  <si>
    <t>- Krmilnik za pisoar z napajalnikom</t>
  </si>
  <si>
    <t>- Infrardeči senzor</t>
  </si>
  <si>
    <t>Kot npr. Geberit Preda, +Duofix</t>
  </si>
  <si>
    <t>Zaščitna fasadna Alu rešetka (odvod nape)</t>
  </si>
  <si>
    <t>4.3.</t>
  </si>
  <si>
    <t>OGREVANJE IN HLAJENJE S TOPLOTNO ČRPALKO</t>
  </si>
  <si>
    <t>Zunanja enota klimatskega sistema v split izvedbi z inverter kompresorjem, uparjalnikom ter zračno hlajenim kondenzatorjem. Stroj je kompletne izvedbe z vso interno cevno in elektro instalacijo, varnostno ter funkcijsko mikroprocesorsko avtomatiko - vključno z instrumenti za nadzor in kontrolo delovanja. Naprava je namenjena za zunanjo postavitev. Omogoča priklop do največ 3 notranjih enot Mitsubishi Electric.</t>
  </si>
  <si>
    <t>Nazivna moč: hlajenje: 6.8 kW // gretje: 8.6 kW</t>
  </si>
  <si>
    <t>Energetski razred: SEER: 7.96 - A++ // SCOP: 4.12 - A+</t>
  </si>
  <si>
    <t>Električna priključna moč: hlajenje 1.84 kW // gretje 1.91 kW</t>
  </si>
  <si>
    <t>Električni priključek: 230V/1F/50Hz // 18A</t>
  </si>
  <si>
    <t>Pretok zraka: hlajenje: 42,1 m3/min // gretje: 43 m3/min</t>
  </si>
  <si>
    <t>Nivo hrupa (SPL): hlajenje: 48 dB(A) - gretje: 53 dB(A)</t>
  </si>
  <si>
    <t>Nivo hrupa (PWL): 63 dB(A)</t>
  </si>
  <si>
    <t>Dimenzije (V x Š x G): 710 x 840(+30) x 330(+66) mm</t>
  </si>
  <si>
    <t>Teža: 58 kg</t>
  </si>
  <si>
    <t>Medij: R32</t>
  </si>
  <si>
    <t>Dimenzija priključne instalacije: 3 × Cu 6.35/ 3 × Cu 9.52</t>
  </si>
  <si>
    <t>Max. dolžinska / max. višinska razlika: 60(25) / 15(10) m</t>
  </si>
  <si>
    <t>Območje delovanja: hlajenje od -10°C do + 46°C, gretje od -15° do + 24°C</t>
  </si>
  <si>
    <t>kot naprimer Mitsubishi Electric MXZ-3F68VF</t>
  </si>
  <si>
    <t>Notranja stenska kompaktna enota v beli barvi z možnostjo vgradnje WiFi modula v ohišje naprave. Energetsko učinkovita naprava z uporabo I-save funkcije, samodejnim uravnavanjem hitrosti ventilatorja ter možnostjo usmerjanja izpihovalnih loput z prioženim IR upravljalnikom.</t>
  </si>
  <si>
    <t>- petstopenjski ventilator</t>
  </si>
  <si>
    <t>- samodejni preklop med hlajenjem in ogrevanjem</t>
  </si>
  <si>
    <t>- samodejni vklop naprave po izgubi električne energije</t>
  </si>
  <si>
    <t>- motorizirane lamele za usmerjanje zraka v vertikalno in horizontalno smer</t>
  </si>
  <si>
    <t>- elektrostatičen anti-alergijski filter</t>
  </si>
  <si>
    <t>- termostat za odčitavanje dejanske temperature v prostoru</t>
  </si>
  <si>
    <t>- popolna elektronska regulacija s pomočjo priloženega IR upravljalnika s tedenskim časovnikom</t>
  </si>
  <si>
    <t>kot naprimer Mitsubishi Electric MSZ-AP35VG</t>
  </si>
  <si>
    <t>Nazivna moč: hlajenje: 3,5 kW // gretje: 4,0 kW</t>
  </si>
  <si>
    <t>Pretok zraka: hlajenje: 4,9-5,9-7,1-8,7-11,4 m3/min // gretje: 4,9-5,9-7,3-8,9-12,9 m3/min</t>
  </si>
  <si>
    <t>Nivo hrupa (SPL): hlajenje: 19-24-30-36-42 dB(A) // gretje: 19-24-31-38-45 dB(A)</t>
  </si>
  <si>
    <t>Nivo hrupa (PWL): 57 dB(A)</t>
  </si>
  <si>
    <t>Električni priključek: 230V/1F/50Hz iz zunanje enote</t>
  </si>
  <si>
    <t>Dimenzije (V x Š x G): 299 x 798 x 219 mm</t>
  </si>
  <si>
    <t>Teža: 10,5 kg</t>
  </si>
  <si>
    <t xml:space="preserve">Bakrene cevi, predizolirane z ARMSTRONG AC 9 s fazonskimi kosi, z materialom za lotanje, s tesnilnim in obešalnim materialom, z dodatkom za razrez, po VDI 2035, DIN 18380                                                                      </t>
  </si>
  <si>
    <t xml:space="preserve">Cu 6,35         </t>
  </si>
  <si>
    <t>Cu 9,52</t>
  </si>
  <si>
    <t>- prilkop cevnih instalacij na notranjo enoto</t>
  </si>
  <si>
    <t>Pripravljalna dela, zarisovanje in zaključna dela ter transportni stroški</t>
  </si>
  <si>
    <t>-vakumiranje sistema</t>
  </si>
  <si>
    <t>-polnjenje sistema s medijem</t>
  </si>
  <si>
    <t>Zagon sistema</t>
  </si>
  <si>
    <t>- nastavitev parametrov delovanja</t>
  </si>
  <si>
    <t>-poskusni zagon in pregled poskusnega delovanja</t>
  </si>
  <si>
    <t>-poučevanje osebja</t>
  </si>
  <si>
    <r>
      <rPr>
        <sz val="10"/>
        <color indexed="8"/>
        <rFont val="Arial"/>
        <family val="2"/>
      </rPr>
      <t>Φ 20 x 2.5</t>
    </r>
  </si>
  <si>
    <r>
      <t>f</t>
    </r>
    <r>
      <rPr>
        <sz val="10"/>
        <color indexed="8"/>
        <rFont val="Arial"/>
        <family val="2"/>
      </rPr>
      <t xml:space="preserve"> 16 x 2,25</t>
    </r>
  </si>
  <si>
    <r>
      <t>f</t>
    </r>
    <r>
      <rPr>
        <sz val="10"/>
        <color indexed="8"/>
        <rFont val="Arial"/>
        <family val="2"/>
      </rPr>
      <t xml:space="preserve"> 20 x 2,5</t>
    </r>
  </si>
  <si>
    <r>
      <t>f</t>
    </r>
    <r>
      <rPr>
        <sz val="10"/>
        <color indexed="8"/>
        <rFont val="Arial"/>
        <family val="2"/>
      </rPr>
      <t xml:space="preserve"> 26 x 3</t>
    </r>
  </si>
  <si>
    <t xml:space="preserve">RADIJATORSKO OGREVANJE </t>
  </si>
  <si>
    <t>21 VM-S/600-400</t>
  </si>
  <si>
    <t>21 VM-S/600-1000</t>
  </si>
  <si>
    <t>21 VM-S/600-1200</t>
  </si>
  <si>
    <t>21 VM-S/600-920</t>
  </si>
  <si>
    <t>21 VM-S/600-1400</t>
  </si>
  <si>
    <t>21 VM-S/600-1600</t>
  </si>
  <si>
    <t xml:space="preserve">Jekleni radijator , kot npr.VOGEL&amp;NOOT Dion kopalniška izvedba, komplet   s konzolami </t>
  </si>
  <si>
    <t>1764/500</t>
  </si>
  <si>
    <t>Razdelilnik za radijatorsko ogrevanje 9 VEJ, komplet, polnilni pipici, odzr.pipici, konzole, avtomatski odzračnik,kroglični ventil1'', manometer, priključne matice, komplet s podometno omarico,</t>
  </si>
  <si>
    <t>Razdelilnik za radijatorsko ogrevanje 6 VEJ, komplet, polnilni pipici, odzr.pipici, konzole, avtomatski odzračnik,kroglični ventil1'', manometer, priključne matice, komplet s podometno omarico,</t>
  </si>
  <si>
    <t>Razdelilnik za radijatorsko ogrevanje 3 VEJ, komplet, polnilni pipici, odzr.pipici, konzole, avtomatski odzračnik,kroglični ventil1'', manometer, priključne matice, komplet s podometno omarico,</t>
  </si>
  <si>
    <t>Φ 32 x 3.3</t>
  </si>
  <si>
    <t>1.9.</t>
  </si>
  <si>
    <r>
      <t>f</t>
    </r>
    <r>
      <rPr>
        <sz val="10"/>
        <color indexed="8"/>
        <rFont val="Arial"/>
        <family val="2"/>
      </rPr>
      <t xml:space="preserve"> 32 x 3</t>
    </r>
  </si>
  <si>
    <t>Umivalnik iz fajčevine-bele barve z naslednjo opremo:(40x25 cm)</t>
  </si>
  <si>
    <t>Komplet WC školjka izdelana iz fajčevine  konzolna, za vgradnjo na masiven ali suhomontažni zid, z komplet  podometnim ogrodjem   bele barve z naslednjo opremo:</t>
  </si>
  <si>
    <t>Komplet pomivalno korito s sifonom in stoječo enoročno mešalno baterijo z dvema kotnima ventiloma in povezovalnima cevkama</t>
  </si>
  <si>
    <t>- stenske mešalne baterije s termostatom, z ročno prho na konzoli 90 cm,</t>
  </si>
  <si>
    <t>- 2x podometni regulacijski ventil DN 15 z rozeto,</t>
  </si>
  <si>
    <t>Spuščanje in polaganje  cevi iz polietilena visoke gostote PE 80 za vodo, skladna s standardom SIST EN 12201. Tlačna stopnja PN12,5 za delovni tlak do 12,5 bar, SDR 11,0 (S5). Dobava ter polaganje in poravnavanje v jarku.</t>
  </si>
  <si>
    <t>PEHD Φ32x5,4</t>
  </si>
  <si>
    <t xml:space="preserve">Krogelna pipa </t>
  </si>
  <si>
    <t>1“</t>
  </si>
  <si>
    <t>3/4"</t>
  </si>
  <si>
    <t xml:space="preserve">Poševnosedežni regulacijski ventil </t>
  </si>
  <si>
    <t>Dobava in montaža naprave za nevtralizacijo vodnega kamna,galvansko zaščito cevnega sistema, katodno zaščito jeklenih in bakrenih cevi, kot naprimer Aquabion</t>
  </si>
  <si>
    <t>RH 25 ,DN 25</t>
  </si>
  <si>
    <t>RH 15,DN 15</t>
  </si>
  <si>
    <t xml:space="preserve">Cevi iz nerjavečega materiala (Nr.1.4401 in Nr. 14521) izdelane po DIN EN 10088, primerne za pitno vodo, spajanje cevi z zatiskanjem , skupaj z vsemi fitingi, tesnilnim, obešalnim in pritrdilnim  materialom ter dodatkom za odrez (kot npr. proizvod Geberit tip MAPRESS ali enakovredno) </t>
  </si>
  <si>
    <t>Spojka/redukcija</t>
  </si>
  <si>
    <t>φ22</t>
  </si>
  <si>
    <t>Nerjaveče koleno 90</t>
  </si>
  <si>
    <t>Polnilno praznilna kroglična pipa z navojnim priključkom PN 16 vključno pomožni material za montažo</t>
  </si>
  <si>
    <t xml:space="preserve">Zaščitni filter za vodo, z navojem DN 25 komplet s filterskim vložkom in izpustno pipico s pritrdilnim in pomožnim materialom za montažo </t>
  </si>
  <si>
    <t>Kanalizacijska polipropilenska (PP-HT) odtočna cev za vročo vodo po DIN 19560 z obojkami, fazonskimi kosi (loki, enojni in dvojni odcepi, reducirni kosi, čistilni kosi, WC loki, WC nastavki z gumijastim tesnilom, sifonski loki z gumijastim tesnilom, priključni loki, mufne, ventilacijski nastavki itd.) vključno tesnila in pritrdilni, tesnilni in pomožni material za montažo</t>
  </si>
  <si>
    <t>DN 50 fi50</t>
  </si>
  <si>
    <t>DN 70 fi75</t>
  </si>
  <si>
    <t>Horizontalni talni sifon (kot npr. proizvod Hutterer&amp;Lechner - HL) z INOX pokrovom (HL3000 click-clack), sifonom (HL Primus), Pe nastavkom (HL39), tesnilni, pritrdilni in pomožni material za montažo</t>
  </si>
  <si>
    <t>tip HL300 DN 50</t>
  </si>
  <si>
    <t>Podometni sifon za kondenzat, za priklop na fekalno kanalizacijo, ohišje iz ABS plastike, telo sifona iz PP, z mehansko smradno zaporo, z revizijskimi vratci za možnost čiščenja, nazivna velikost DN32, dotok d20 - 30 mm, min. vgradna globina 60 mm. Sifon za kondenzat kot protismradna zapora za odvod kondenzata notranji enot hladilnega sistema. Izdelan iz PP, primeren za vertikalno vgradnjo. Vključno čep za revizijo, kot npr.  proizvod Hutterer &amp; Lechner tip HL</t>
  </si>
  <si>
    <t>HL138</t>
  </si>
  <si>
    <t>Avtomatski oddušnik razvoda kanalizacije, za sisteme s samodejnim - gravitacijskim odtekanjem vode, komplet z zaščitnim oz. okrasnim ohišjem oz. masko (elementi zakrivanja z odprtinami za prezračevanje), kot npr. proizvod Geberit tip GRB90</t>
  </si>
  <si>
    <t>DN70 fi70</t>
  </si>
  <si>
    <t>Odzračna kapa nad streho izdelana iz bakrene pločevine debeline 1mm, s priključno obojko, vključno tesnila in pritrdilni, tesnilni in pomožni material za montažo</t>
  </si>
  <si>
    <t>Protipožarna objemka-manšeta za preprečitev širjenja požara  EI90 pri prebojih kanalizacijskih cevi skozi montažno ali masivno steno, kot npr. Geberit RS90Plus EN</t>
  </si>
  <si>
    <t>Φ32-56</t>
  </si>
  <si>
    <t>Φ110</t>
  </si>
  <si>
    <t>Za cev DN100</t>
  </si>
  <si>
    <t>Izvedba tlačnega preizkusa: polnitev, odzračenje, merjenje tlaka</t>
  </si>
  <si>
    <t>Dezinfekcija vodovodne instalacije z mikrobiološko analizo odvzetih vzorcev vode s strani pooblaščene institucije, izpiranje cevovodov</t>
  </si>
  <si>
    <t xml:space="preserve">Kanalizacijska PVC odtočna cev z obojkami tip SN8  vključno tesnila in pritrdilni, tesnilni in pomožni material za montažo, </t>
  </si>
  <si>
    <t>Cevovodi za odvod kondenza iz zvočno izoliranih PP cevi, npr. Geberot Silent PP, z natičnimi obojkami , tesnjeno s tesnilnim obročkom, polaganje v poslopjih. Vključno s fazonskimi kosi. Vključno pritrditev cevi.</t>
  </si>
  <si>
    <t>Φ32</t>
  </si>
  <si>
    <t>φ15x1</t>
  </si>
  <si>
    <t>φ28x1,2</t>
  </si>
  <si>
    <t>φ28</t>
  </si>
  <si>
    <t>φ15</t>
  </si>
  <si>
    <t>- 1 kos stenski izlivnik s hrbtno zaščito, izdelan iz nerjaveče pločevine, dim 45/40cm  (kot npr FRANKE)</t>
  </si>
  <si>
    <t>- 1 kos Ms pokrom. stenski krogelni izpustni ventil R 1/2 ter nastavkom za priključek gum. cevi DN15</t>
  </si>
  <si>
    <t>- 1 kos PVC S-sifon s pokrom. odlivnim ventilom DN 50</t>
  </si>
  <si>
    <t>- pritrdilni in tesnilni material</t>
  </si>
  <si>
    <t>Stenski izlivnik (smetarnik-trokadero), vključno:</t>
  </si>
  <si>
    <t>SKUPAJ 2:</t>
  </si>
  <si>
    <t>1.10.</t>
  </si>
  <si>
    <t>1.11.</t>
  </si>
  <si>
    <t>1.12.</t>
  </si>
  <si>
    <t>1.13.</t>
  </si>
  <si>
    <t>1.14.</t>
  </si>
  <si>
    <t>1.15.</t>
  </si>
  <si>
    <t>1.16.</t>
  </si>
  <si>
    <t>1.17.</t>
  </si>
  <si>
    <t>1.18.</t>
  </si>
  <si>
    <t>1.19.</t>
  </si>
  <si>
    <t>1.20.</t>
  </si>
  <si>
    <t>1.21.</t>
  </si>
  <si>
    <t>1.22.</t>
  </si>
  <si>
    <t>1.23.</t>
  </si>
  <si>
    <t>1.24.</t>
  </si>
  <si>
    <t>1.25.</t>
  </si>
  <si>
    <t>1.26.</t>
  </si>
  <si>
    <t>1.27.</t>
  </si>
  <si>
    <t>1.28.</t>
  </si>
  <si>
    <t>1.29.</t>
  </si>
  <si>
    <t>1.30.</t>
  </si>
  <si>
    <t>1.31.</t>
  </si>
  <si>
    <t>3.</t>
  </si>
  <si>
    <t>3.1.</t>
  </si>
  <si>
    <t>3.2.</t>
  </si>
  <si>
    <t>3.3.</t>
  </si>
  <si>
    <t>3.4.</t>
  </si>
  <si>
    <t>3.5.</t>
  </si>
  <si>
    <t>3.6.</t>
  </si>
  <si>
    <t>3.7.</t>
  </si>
  <si>
    <t>3.8.</t>
  </si>
  <si>
    <t>3.9.</t>
  </si>
  <si>
    <t>Tedenski termostat s programsko uro on/off s 4-6 programi na dan</t>
  </si>
  <si>
    <t xml:space="preserve">Krogelna pipa DIN-DVGW:
</t>
  </si>
  <si>
    <t>DN20</t>
  </si>
  <si>
    <t xml:space="preserve">kom </t>
  </si>
  <si>
    <t>Ventil s termičnim varovalom po DVGW</t>
  </si>
  <si>
    <t>DN 20</t>
  </si>
  <si>
    <t xml:space="preserve">Jeklena brezšivna cev obarvana v dva sloja osnovne barve in v rumeno končno bravo RAL 1012
</t>
  </si>
  <si>
    <t xml:space="preserve">m </t>
  </si>
  <si>
    <t>Φ 22 x 1</t>
  </si>
  <si>
    <t>Hitromontažne konzole z gumijasto oblogo</t>
  </si>
  <si>
    <t>Izdelava čepa za izpust 3/4''</t>
  </si>
  <si>
    <t>Zaščitna cev DN50</t>
  </si>
  <si>
    <t>Tesnostni preizkus - glavni preizkus</t>
  </si>
  <si>
    <t>Trdnostni preizkus</t>
  </si>
  <si>
    <t>Poizkusni zagon in poizkusno obratovanje</t>
  </si>
  <si>
    <t>Podporni in obešalni material</t>
  </si>
  <si>
    <t xml:space="preserve">     </t>
  </si>
  <si>
    <t>Barvanje v končno barvo RAL 1012</t>
  </si>
  <si>
    <t xml:space="preserve">   </t>
  </si>
  <si>
    <t>Pregled dimnikov in dimnikarsko potrdilo</t>
  </si>
  <si>
    <t>Navezava  na ogrevalni sistem</t>
  </si>
  <si>
    <t>El. priključitev kotla</t>
  </si>
  <si>
    <t>Ožičenje avtomatike kotla</t>
  </si>
  <si>
    <t>Poizkusno obratovanje</t>
  </si>
  <si>
    <t>Distributvni nadzor</t>
  </si>
  <si>
    <t>TOPLOVODNO OGREVANJE IN PLINSKA INŠTALACIJA</t>
  </si>
  <si>
    <t>Atmosferski regulator multiMATIC 700, ki uravnava temperaturo v dvižnem vodu enega ali dveh ogrevalnih krogov glede na zunanjo temperaturo (skupaj z modulom VR 70)
 Posebnosti :
 - Tekstualni displej s slovenskim jezikom in modrim ozadjem
 - Možnost kombiniranja z vsebnikom sanitarne vode
 - Enostavna montaža in prilagajanje sistemu ogrevanja
 - Grafični prikaz statusa delovanja aparata
 - Funkcija zaščite proti legioneli
 - Uporablja se samo za aparate z eBUS elektronsko ploščo
 Oprema:
 - Sobna enota, ki se lahko, po potrebi, vgradi tudi v napravo ecoTEC
 - Zunanji senzor
 - Ohišje za montažo na steno
 Dodatna oprema:
 - Modul VR 70, hidravlična razširitev za drugi, mešalni krog ogrevanja in/ali za solarno pripravo sanitarne vode
 - Modul VR 71, hidravlična razširitev za drugi in tretji mešalni ogrevalni krog
 Sklop dobave:
 Regulator
 Zunanje tipalo VRC 693
 Pritrdilni material (2 vijaka in 2 vložka)
 6-polni kotni vtič
 3-polna priključna letev
 Tehnični podatki:
 Največja delovna napetost 24 V
 Poraba toka &lt; 50 mA
 Prerez priključne napeljave 0,75  1,5 mm?
 Stopnja zaščite IP 20
 Razred zaščite III
 Najv. dovoljena temperatura okolice 0  60 ?
 Trenutna zračna vlaga prostora 35  95 %
 Višina 115 mm
 Širina 147 mm
 Globina 50 mm</t>
  </si>
  <si>
    <t>VR 70 - Modul za hidravlično razširitev regulatorja multiMATIC 700. Povezava preko eBUS. Modulu je potrebno zagotoviti lastno napajanje. Možno je upravljanje z naslednjimi komponentami ogrevanja oz. priprave STV:
 - Obtočno črpalko enega ogrevalnega kroga brez mešalnega ventila (npr. radiatorsko ogrevanje)
 - Obtočno črpalko in mešalnim ventilom enega mešalnega kroga ogrevanja (npr. talno ogrevanje)
 - Solarnim sistemom za pripravo STV (dodatno naročiti kolektorsko temperaturno tipalo)
 - Cirkulacijsko črpalko sanitarne tople vode ali črpalko za ogrevanje eksternega vsebnika STV
 Oprema:
 - modul
 - standardno tipalo VR 10 (2 kos)
 maks. obratovalna napetost 230 V
 Skupni tok manjši ali enak 4 A
 Nazivna udarna napetost 2.500 V
 maks. nizka napetost (ELV) 24 V
 Varnostna nizka napetost (SELV) 24 V
 Način delovanja Tip 1.B.C.Y
 Način priključitve Y
 Stopnja zaščite IP 20
 Razred zaščite I
 Stopnja umazanosti 2
 Temperatura okolice 0  60C
 rel. zračna vlaga 29  95 %
 Višina 293 mm
 Širina 277 mm
 Globina 68 mm</t>
  </si>
  <si>
    <t>Hitromontažna cevna skupina za ogrevalni krog z mešalnim ventilom sestavljena iz:
 - tripotnega mešalnega ventila R1" (KVs=8,0 m3/h), 
 - Elektronska črpalka (razred učinkovitosti A)
 - odhodna in povratna cev Rp1",
 - zapornih ventilov (2 kosa), od tega 1x krogelni ventil z gravitacijsko zaporo
 - termometra (2 kosa)
 - nastavljiv prelivni ventil
 - s toplotno izolacijo ter pritrdilnim, tesnilnim in povezovalnim materialom
 Dimenzije z izolacijo (V x Š x G): 355 x 250 x 190 mm</t>
  </si>
  <si>
    <t>Zaključni dimniški element za vertikalni prehod dimnika skozi streho objekta, dimniški sistem ? 60/100 PP, dolžine 1456 mm (črne barve)</t>
  </si>
  <si>
    <t xml:space="preserve">Ravni plinski ventil s protivžigno zašcito, s termovarovalom R 3/4" </t>
  </si>
  <si>
    <t>Stenske objemke za dimovodno cev o 100 z držali za pritrditev v strop ali v steno:
 - objemke 5 kos
 - vijaki za pritrditev 5 kos
 - zidni vložki 5 kos</t>
  </si>
  <si>
    <t>Dimniški koncentricni podaljšek 0,5m fi 60/100 PP, z objemko</t>
  </si>
  <si>
    <t>Dimniški koncentricni podaljšek 1,0m o 60/100 PP, z objemko</t>
  </si>
  <si>
    <t>Dimniški koncentricni podaljšek 2,0m o 60/100 PP, z objemko</t>
  </si>
  <si>
    <t>Dimniški locilni element o 60/100 PP, dolžine 155mm, za olajšano demontažo dimniškega sistema,</t>
  </si>
  <si>
    <t>Dimniški koncentricni podaljšek z nadzorno odprtino za pregled dimnika o 60/100 PP, dolžine 230mm, z objemko</t>
  </si>
  <si>
    <t>kot npr. UNISTOR VIH R 300</t>
  </si>
  <si>
    <t>Dobava in montaža grelnika sanitarne vode (glej ogrevanje)</t>
  </si>
  <si>
    <t>Kondenzacijska stenska plinska naprava, samo za ogrevanje, kot naprimer ecoTEC plus VU INT I 206/5-5, visoka stopnja izkoristka kondenzacijske tehnike (108 %), nizke emisije dimnih plinov in hrupa, skladno s smernicami EU ErP, nova generacija izotermnega primarnega izmenjevalca iz legiranega jekla, zaščite pred pršečo vodo IP X4D, zaščito pred pomanjkanjem vode, zaščito pred zmrzaljo, gorilec z avtomatsko modulacijo v območju med 20 in 100% z integrirano funkcijo ELGA, ki omogoča kontrolo procesa zgorevanja, velik osvetljeni tekstualni LC zaslon (z digitalno informacijsko-analitičnim DIA sistemom), kovinska sprednja vrata. Elektronska plošča z eBUS povezavo za izboljšano komunikacijo med regulatorjem in napravo, nastavljiv bypass ventil, integrirana visokoučinkovita obtočna črpalka, samodejni hitri odzračevalnik, vgrajen varnostni ventil ter nastavljiv trosmerni/preklopni ventil za povezavo naprave na vsebnik STV, možnost povezovanja na indirektno ogrevan vsebnik STV uniSTOR VIH, vgrajena raztezna posoda s prostornino 10 litrov, vgrajen multifunkcijski rele na elektronski plošči, ki se može programirati v DIA sistemu (dodatne črpalke, recirkulacija STV), možnost odstranitve bočnih stranic ohišja za lažje servisiranje
 Moč/obremenitev G20
 - Nazivno območje toplotne moči P pri 50/30 C:  4,2 - 21,2 kW
 - Nazivno območje toplotne moči P pri 80/60 C:  3,8 - 20,0 kW
 - Največja toplotna obremenitev za ogrevanje:  20,4 kW
 - Najmanjša toplotna obremenitev:  4,0 kW
 - Področje nastavitve moči ogrevanja:  4 - 20 kW
 Moč/obremenitev G31
 - Nazivno območje toplotne moči P pri 50/30 C:  5,5 - 21,2 kW
 - Nazivno območje toplotne moči P pri 80/60 C:  5,0 - 20,0 kW
 - Največja toplotna obremenitev za ogrevanje:  20,4 kW
 - Najmanjša toplotna obremenitev:  5,3 kW
 Ogrevanje
 - Maksimalna temperatura dvižnega voda:  85 C 
 - Področje nastavitve maks. temperature dvižnega voda (tovarniška nastavitev 75 C):  30 - 80 C
 - Dopustni skupni nadtlak:  3 bar
 - Količina obtočne vode (glede na ?T=20 K):  860 l/h
 - Približna količina kondenzata (pH vrednost 3,5 - 4,0) pri ogrevanju s 50/30 C:  2,0 l/h
 - Preostala višina črpanja črpalke - stopenjska črpalka (pri nazivni količini obtočne vode):  0,25 bar
 Splošni podatki
 - Priključek za plin na napravi:  15 mm
 - Priključki dvižnega in povratnega voda:  22 mm
 - Priključek dvižnega voda (vsebnik STV): ?15 mm
 - Priključek povratnega voda (vsebnik STV): ?15 mm
 - Priključek varnostnega ventila:  15 mm (min.)
 - Priključek za dovod zraka / odvod dimnih plinov:  60/100 mm
 - Vod za odvod kondenzata:   19 mm (min.)
 - Tlak pretoka zemeljskega plina G20:  20 mbar
 - Tlak pretoka UNP G31:  30 mbar
 - Priključna vrednost pri 15 C in 1013 mbar, G20:  2,6 m?/h
 - Priključna vrednost pri 15 C in 1013 mbar, G31:  1,9 kg/h
 - Min. temperatura dimnih plinov:  40 C
 - Maks. temperatura dimnih plinov:  70 C
 - Razred NOx:  5
 - Širina naprave:  440 mm
 - Višina naprave:  720 mm
 - Globina naprave:  338 mm
 - Neto teža:  33 kg
 - Električni priključek:  230 V / 50 Hz
 - Dovoljena priključna napetost:  190 - 253 V
 - Vgrajena varovalka (počasna):  2 A
 - Najmanjša električna moč:  35 W
 - Maks. poraba električnega toka:  70 W
 - Poraba električnega toka v času pripravljenosti (standby):  &lt; 2 W
 - Stopnja zaščite: IP X4 D</t>
  </si>
  <si>
    <t>Dimniška prirobnica za poševno streho - svinčena, namenjena za tesnenje vertikalnega zaključnega dimniškega elementa , za naklon strehe od 25 do 50
 teža: 3,2 kg
 Mere: 51,4 x 22,8 x 20 cm
 barva: črna</t>
  </si>
  <si>
    <t>4.2.</t>
  </si>
  <si>
    <t>4.7.</t>
  </si>
  <si>
    <t>4.8.</t>
  </si>
  <si>
    <t>4.9.</t>
  </si>
  <si>
    <t>4.10.</t>
  </si>
  <si>
    <t>4.11.</t>
  </si>
  <si>
    <t>4.12.</t>
  </si>
  <si>
    <t>4.13.</t>
  </si>
  <si>
    <t>4.14.</t>
  </si>
  <si>
    <t>4.15.</t>
  </si>
  <si>
    <t xml:space="preserve">Regulator tlaka plina
4bar / 22 mbar, ZR DN20
</t>
  </si>
  <si>
    <t>4.16.</t>
  </si>
  <si>
    <t>4.17.</t>
  </si>
  <si>
    <t>4.18.</t>
  </si>
  <si>
    <t>4.19.</t>
  </si>
  <si>
    <t>4.20.</t>
  </si>
  <si>
    <t>Mehovni plinomer ,napr. G4 DN20 medosna razdalja 250mm,                  Gh = 2,5mn3/h</t>
  </si>
  <si>
    <t>4.21.</t>
  </si>
  <si>
    <t>4.22.</t>
  </si>
  <si>
    <t>4.23.</t>
  </si>
  <si>
    <t>4.24.</t>
  </si>
  <si>
    <t>4.25.</t>
  </si>
  <si>
    <t>4.26.</t>
  </si>
  <si>
    <t>4.27.</t>
  </si>
  <si>
    <t>Kopalniški  podometni ventilator za vgradnjo na steno ali na strop 60m3/h, s odvodom na streho (strešna kapa)ali fasado, komplet s montažnim materialom-PROTIPOŽARNA IZVEDBA), kot npr. , maks. 100m3/h, Pel:29W, 40db, kot naprimer proizv. Helios ELS-VN 100+ELS-GUBR ohišje</t>
  </si>
  <si>
    <t>kot npr. WG 990x200 proizv. Trox</t>
  </si>
  <si>
    <t xml:space="preserve">Dobava in montaža kuhinjske nape  z ogljenim filtrom </t>
  </si>
  <si>
    <t>Prezračevalne cevi iz PP za odvod zraka iz kopalnice. Dobava in montaža.
Φ80</t>
  </si>
  <si>
    <t>1.32.</t>
  </si>
  <si>
    <t>Cirkulacijska črpalka higienik 1,0m3/h, 60KPa-HYGIENIK , regulator tlaka vode 6/3 bar, naprava za pripravo in kondicioniranje vode, protipovratni ventil,raztezna posoda 60 l,  delovni termostat, varnostni termostat</t>
  </si>
  <si>
    <t>kot npr. WG330x200 proizv. Trox</t>
  </si>
  <si>
    <t>4.28.</t>
  </si>
  <si>
    <t>4.29.</t>
  </si>
  <si>
    <t>4.30.</t>
  </si>
  <si>
    <t>4.31.</t>
  </si>
  <si>
    <t>4.32.</t>
  </si>
  <si>
    <t>Obtočna črpalka  s frekvenčno regulacijo vrtljajev  ,  vključno protiprirobnice, tesnila in pomožni material za montažo</t>
  </si>
  <si>
    <t>Dobava in montaža  vsebnika sanitarne tople vode , emajliran na vodni strani, opremljen za magnezijevo zaščitno anodo, s potopljenim cevnim izmenjevalcem toplote.  Volumen zbiralnika 300  litrov. 
 Magnezijeva anoda za zaščito pred korozijo
 Plastificirano ohišje
 Visoko kakovostna toplotna izolacija
 Višina:  1775 mm
 Širina:  660 mm
 Teža v praznem stanju:  125 kg
 Teža (pripravljen za delovanje):  425 kg
 Priključek za hladno/toplo vodo:  R 1"
 Priključek dvižnega/povratnega voda:  R 1"
 Maksimalni pogonski tlak (topla voda):  10 bar
 Maksimalna dovoljena temperatura tople vode:  85 C</t>
  </si>
  <si>
    <t>1,5 m3/h, 50 Kpa</t>
  </si>
  <si>
    <t xml:space="preserve">Varnostni sklop 6 bar, R 1/2"  z regulatorjem tlaka in raztezno posodo 10 L. Sestavljen iz:
 - povezovalnih cevi 
 - protipovratnega ventila z zapornim ventilom
 - priključka za manometer
 - sifona z rozeto                                                                                                                                                                                                                       </t>
  </si>
  <si>
    <t>Ventil za hidravlično uravnovešanje z notranjim navojem v sistemu ogrevanja in hlajenja, z funkcijo prednastavitve, meritve pretoka, tlačne razlike in temperature, zaporna funkcija, izpust (opcija) za Nazivni tlak PN 20, Delovna temperatura: -20 do '120°C Material telesa ventila: AMETAL-C;</t>
  </si>
  <si>
    <t>kot npr. STAD DN20</t>
  </si>
  <si>
    <t>Protipovratna loputa/ventil za vgradnjo med prirobnice, PN 6, vključno protiprirobnice, vijačni, tesnilni in pomožni material za montažo</t>
  </si>
  <si>
    <t>Krogelni ventil z navojnimi priključki PN 6, vključno tesnilni in pomožni material za montažo</t>
  </si>
  <si>
    <t>Polnilna praznilna kroglična pipa, PN 6, vključno tesnilni in pomožni material za montažo</t>
  </si>
  <si>
    <t>1"</t>
  </si>
  <si>
    <t>DN25</t>
  </si>
  <si>
    <t>Cu izolirane cevi, vključno z izolacijo Armacel 20-40 mm</t>
  </si>
  <si>
    <t>28 x 1</t>
  </si>
  <si>
    <t>22 x 1</t>
  </si>
  <si>
    <t>Hidravlicna kretnica/ locnica WH 27:
 - maksmalni pretok 2 m3/h
 - prikljucki dvižni in povratni vod Rp 1"
 - vkljucno s toplotno izolacijo
 Primerna za neposredno povezavo na cevne skupine, z ali brez mešalnih ventilov
 Opomba: dodatno je potrebno narociti  temperaturno tipalo VR 10</t>
  </si>
  <si>
    <t>Bimetalni termometer v okroglem ohišju premera skale 100 mm območje meritev 0-120 oC, vključno tulka za uvaritev v cev in pomožni material za montažo</t>
  </si>
  <si>
    <t>Manometer v okroglem ohišju, premera skale 100 mm, območje meritev tlakov 0-4 bar, vključno umirjevalna  cev, kroglična pipa DN 15 in pomožni material za montažo</t>
  </si>
  <si>
    <t>Dobava in vgradnja Vodomera 1''. Max 5 m3/h  -priključna cev 1"  -odcep 1"  -spojni kos  -prehodni ventil 1"  -čistilni kos 3/4"  -distančnik  -nepovratni ventil  -vodni filter 3/4" v OBSTOJEČ ZUNANJI JAŠEK- PREVERITI DIMENZIJO PRIKLJUČKA</t>
  </si>
  <si>
    <t>Upoštevati požarni elaborat!</t>
  </si>
  <si>
    <t>DN 90 fi90</t>
  </si>
  <si>
    <t>DN 150(160)</t>
  </si>
  <si>
    <t>Komplet tuš, sestavljen iz:</t>
  </si>
  <si>
    <t>- odtočni nastavek z izravnalnim obročem</t>
  </si>
  <si>
    <t>- dva natična robna zaključka</t>
  </si>
  <si>
    <t>- ščetkani nerjavni rob/temen</t>
  </si>
  <si>
    <t>vključno z motnažnim materialom</t>
  </si>
  <si>
    <t xml:space="preserve">- vgradni set (odtočna cev fi50), </t>
  </si>
  <si>
    <t>- talne odtočne kanalete za odvodnjavanje pršnih prostorov v nivoju za vgradnjo ob steno ali v sredino prostora, za debelino talnih oblog 8-35mm. Prilagodljiva po višini, naklonu in se lahko po potrebi krajša,</t>
  </si>
  <si>
    <t>STROJNE INŠTALACIJE SKUPAJ + 22 % DDV:</t>
  </si>
  <si>
    <t>PROJEKTANTSKI PREDRAČUN</t>
  </si>
  <si>
    <t>STROJNE INSTALACIJE IN OPREMA</t>
  </si>
  <si>
    <t>REKAPITUALCIJA</t>
  </si>
  <si>
    <t>EUR</t>
  </si>
  <si>
    <t>1. VODOVOD IN KANALIZACIJA</t>
  </si>
  <si>
    <t>2.OGREVANJE IN HLAJENJE S TOPLOTNO ČRPALKO</t>
  </si>
  <si>
    <t>3. RADIJATORSKO OGREVANJE</t>
  </si>
  <si>
    <t>5. PREZRAČEVANJE</t>
  </si>
  <si>
    <t>22% DDV</t>
  </si>
  <si>
    <t>4. TOPLOVODNO OGREVANJE IN PLINSKA INŠTALACIJA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</si>
</sst>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_ * #,##0_)\ _€_ ;_ * \(#,##0\)\ _€_ ;_ * &quot;-&quot;_)\ _€_ ;_ @_ "/>
    <numFmt numFmtId="175" formatCode="_ * #,##0.00_)\ _€_ ;_ * \(#,##0.00\)\ _€_ ;_ * &quot;-&quot;??_)\ _€_ ;_ @_ "/>
    <numFmt numFmtId="176" formatCode="#,##0\ &quot;SIT&quot;;\-#,##0\ &quot;SIT&quot;"/>
    <numFmt numFmtId="177" formatCode="#,##0\ &quot;SIT&quot;;[Red]\-#,##0\ &quot;SIT&quot;"/>
    <numFmt numFmtId="178" formatCode="#,##0.00\ &quot;SIT&quot;;\-#,##0.00\ &quot;SIT&quot;"/>
    <numFmt numFmtId="179" formatCode="#,##0.00\ &quot;SIT&quot;;[Red]\-#,##0.00\ &quot;SIT&quot;"/>
    <numFmt numFmtId="180" formatCode="_-* #,##0\ &quot;SIT&quot;_-;\-* #,##0\ &quot;SIT&quot;_-;_-* &quot;-&quot;\ &quot;SIT&quot;_-;_-@_-"/>
    <numFmt numFmtId="181" formatCode="_-* #,##0\ _S_I_T_-;\-* #,##0\ _S_I_T_-;_-* &quot;-&quot;\ _S_I_T_-;_-@_-"/>
    <numFmt numFmtId="182" formatCode="_-* #,##0.00\ &quot;SIT&quot;_-;\-* #,##0.00\ &quot;SIT&quot;_-;_-* &quot;-&quot;??\ &quot;SIT&quot;_-;_-@_-"/>
    <numFmt numFmtId="183" formatCode="_-* #,##0.00\ _S_I_T_-;\-* #,##0.00\ _S_I_T_-;_-* &quot;-&quot;??\ _S_I_T_-;_-@_-"/>
    <numFmt numFmtId="184" formatCode="#,##0.00\ &quot;€&quot;"/>
    <numFmt numFmtId="185" formatCode="&quot;True&quot;;&quot;True&quot;;&quot;False&quot;"/>
    <numFmt numFmtId="186" formatCode="&quot;On&quot;;&quot;On&quot;;&quot;Off&quot;"/>
    <numFmt numFmtId="187" formatCode="[$€-2]\ #,##0.00_);[Red]\([$€-2]\ #,##0.00\)"/>
    <numFmt numFmtId="188" formatCode="[$€-2]\ #,##0.00"/>
  </numFmts>
  <fonts count="46">
    <font>
      <sz val="11"/>
      <color theme="1"/>
      <name val="Calibri"/>
      <family val="2"/>
    </font>
    <font>
      <sz val="11"/>
      <color indexed="8"/>
      <name val="Calibri"/>
      <family val="2"/>
    </font>
    <font>
      <sz val="10"/>
      <color indexed="8"/>
      <name val="Arial"/>
      <family val="2"/>
    </font>
    <font>
      <sz val="10"/>
      <name val="Arial"/>
      <family val="2"/>
    </font>
    <font>
      <sz val="10"/>
      <name val="Arial CE"/>
      <family val="0"/>
    </font>
    <font>
      <b/>
      <sz val="10"/>
      <name val="Arial"/>
      <family val="2"/>
    </font>
    <font>
      <sz val="11"/>
      <color indexed="9"/>
      <name val="Calibri"/>
      <family val="2"/>
    </font>
    <font>
      <sz val="11"/>
      <color indexed="17"/>
      <name val="Calibri"/>
      <family val="2"/>
    </font>
    <font>
      <u val="single"/>
      <sz val="14.3"/>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4.3"/>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
      <sz val="11"/>
      <color theme="0"/>
      <name val="Calibri"/>
      <family val="2"/>
    </font>
    <font>
      <sz val="11"/>
      <color rgb="FF006100"/>
      <name val="Calibri"/>
      <family val="2"/>
    </font>
    <font>
      <u val="single"/>
      <sz val="14.3"/>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4.3"/>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bottom style="double"/>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 fillId="0" borderId="0">
      <alignment/>
      <protection/>
    </xf>
    <xf numFmtId="0" fontId="4" fillId="0" borderId="0">
      <alignment/>
      <protection/>
    </xf>
    <xf numFmtId="0" fontId="33" fillId="22"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55">
    <xf numFmtId="0" fontId="0" fillId="0" borderId="0" xfId="0" applyFont="1" applyAlignment="1">
      <alignment/>
    </xf>
    <xf numFmtId="0" fontId="43" fillId="0" borderId="0" xfId="0" applyFont="1" applyAlignment="1">
      <alignment horizontal="left" vertical="top" wrapText="1"/>
    </xf>
    <xf numFmtId="1" fontId="43" fillId="0" borderId="0" xfId="0" applyNumberFormat="1" applyFont="1" applyAlignment="1">
      <alignment horizontal="left" vertical="top" wrapText="1"/>
    </xf>
    <xf numFmtId="0" fontId="44" fillId="0" borderId="0" xfId="0" applyFont="1" applyAlignment="1">
      <alignment horizontal="left" wrapText="1"/>
    </xf>
    <xf numFmtId="0" fontId="43" fillId="0" borderId="0" xfId="0" applyFont="1" applyAlignment="1">
      <alignment horizontal="left" wrapText="1"/>
    </xf>
    <xf numFmtId="1" fontId="43" fillId="0" borderId="10" xfId="0" applyNumberFormat="1" applyFont="1" applyBorder="1" applyAlignment="1">
      <alignment horizontal="left" vertical="top" wrapText="1"/>
    </xf>
    <xf numFmtId="0" fontId="43" fillId="0" borderId="10" xfId="0" applyFont="1" applyBorder="1" applyAlignment="1">
      <alignment horizontal="left" wrapText="1"/>
    </xf>
    <xf numFmtId="1" fontId="44" fillId="0" borderId="11" xfId="0" applyNumberFormat="1" applyFont="1" applyBorder="1" applyAlignment="1">
      <alignment horizontal="left" vertical="top" wrapText="1"/>
    </xf>
    <xf numFmtId="0" fontId="43" fillId="0" borderId="11" xfId="0" applyFont="1" applyBorder="1" applyAlignment="1">
      <alignment horizontal="left" wrapText="1"/>
    </xf>
    <xf numFmtId="184" fontId="43" fillId="0" borderId="0" xfId="0" applyNumberFormat="1" applyFont="1" applyAlignment="1">
      <alignment horizontal="left" wrapText="1"/>
    </xf>
    <xf numFmtId="0" fontId="43" fillId="0" borderId="0" xfId="0" applyFont="1" applyBorder="1" applyAlignment="1">
      <alignment horizontal="left" wrapText="1"/>
    </xf>
    <xf numFmtId="1" fontId="43" fillId="0" borderId="11" xfId="0" applyNumberFormat="1" applyFont="1" applyBorder="1" applyAlignment="1">
      <alignment horizontal="left" vertical="top" wrapText="1"/>
    </xf>
    <xf numFmtId="184" fontId="44" fillId="0" borderId="0" xfId="0" applyNumberFormat="1" applyFont="1" applyAlignment="1">
      <alignment horizontal="left" wrapText="1"/>
    </xf>
    <xf numFmtId="1" fontId="43" fillId="0" borderId="0" xfId="0" applyNumberFormat="1" applyFont="1" applyFill="1" applyAlignment="1">
      <alignment horizontal="left" vertical="top" wrapText="1"/>
    </xf>
    <xf numFmtId="0" fontId="43" fillId="0" borderId="0" xfId="0" applyFont="1" applyFill="1" applyAlignment="1">
      <alignment horizontal="left" wrapText="1"/>
    </xf>
    <xf numFmtId="184" fontId="43" fillId="0" borderId="0" xfId="0" applyNumberFormat="1" applyFont="1" applyFill="1" applyAlignment="1">
      <alignment horizontal="left" wrapText="1"/>
    </xf>
    <xf numFmtId="0" fontId="44" fillId="0" borderId="11" xfId="0" applyFont="1" applyBorder="1" applyAlignment="1">
      <alignment horizontal="left" wrapText="1"/>
    </xf>
    <xf numFmtId="1" fontId="43" fillId="0" borderId="0" xfId="0" applyNumberFormat="1" applyFont="1" applyAlignment="1">
      <alignment horizontal="left" wrapText="1"/>
    </xf>
    <xf numFmtId="1" fontId="43" fillId="0" borderId="12" xfId="0" applyNumberFormat="1" applyFont="1" applyBorder="1" applyAlignment="1">
      <alignment horizontal="left" vertical="top" wrapText="1"/>
    </xf>
    <xf numFmtId="0" fontId="43" fillId="0" borderId="12" xfId="0" applyFont="1" applyBorder="1" applyAlignment="1">
      <alignment horizontal="left" wrapText="1"/>
    </xf>
    <xf numFmtId="0" fontId="3" fillId="0" borderId="0" xfId="0" applyFont="1" applyAlignment="1">
      <alignment horizontal="left" vertical="top"/>
    </xf>
    <xf numFmtId="1" fontId="44" fillId="0" borderId="0" xfId="0" applyNumberFormat="1" applyFont="1" applyAlignment="1">
      <alignment horizontal="left" vertical="top" wrapText="1"/>
    </xf>
    <xf numFmtId="1" fontId="43" fillId="0" borderId="0" xfId="0" applyNumberFormat="1" applyFont="1" applyBorder="1" applyAlignment="1">
      <alignment horizontal="left" vertical="top" wrapText="1"/>
    </xf>
    <xf numFmtId="0" fontId="3" fillId="0" borderId="0" xfId="0" applyFont="1" applyAlignment="1">
      <alignment horizontal="left"/>
    </xf>
    <xf numFmtId="0" fontId="43" fillId="0" borderId="0" xfId="0" applyFont="1" applyAlignment="1">
      <alignment horizontal="left"/>
    </xf>
    <xf numFmtId="1" fontId="3" fillId="0" borderId="0" xfId="0" applyNumberFormat="1" applyFont="1" applyAlignment="1">
      <alignment horizontal="left"/>
    </xf>
    <xf numFmtId="188" fontId="43" fillId="0" borderId="0" xfId="0" applyNumberFormat="1" applyFont="1" applyAlignment="1">
      <alignment horizontal="left"/>
    </xf>
    <xf numFmtId="0" fontId="43" fillId="0" borderId="0" xfId="0" applyFont="1" applyAlignment="1">
      <alignment horizontal="left" vertical="top"/>
    </xf>
    <xf numFmtId="4" fontId="0" fillId="0" borderId="0" xfId="0" applyNumberFormat="1" applyAlignment="1">
      <alignment/>
    </xf>
    <xf numFmtId="0" fontId="42" fillId="0" borderId="0" xfId="0" applyFont="1" applyAlignment="1">
      <alignment/>
    </xf>
    <xf numFmtId="0" fontId="43" fillId="0" borderId="0" xfId="0" applyNumberFormat="1" applyFont="1" applyAlignment="1">
      <alignment horizontal="left" vertical="top" wrapText="1"/>
    </xf>
    <xf numFmtId="0" fontId="43" fillId="0" borderId="10" xfId="0" applyNumberFormat="1" applyFont="1" applyBorder="1" applyAlignment="1">
      <alignment horizontal="left" vertical="top" wrapText="1"/>
    </xf>
    <xf numFmtId="0" fontId="43" fillId="0" borderId="0" xfId="0" applyNumberFormat="1" applyFont="1" applyBorder="1" applyAlignment="1">
      <alignment horizontal="left" vertical="top" wrapText="1"/>
    </xf>
    <xf numFmtId="0" fontId="44" fillId="0" borderId="11" xfId="0" applyNumberFormat="1" applyFont="1" applyBorder="1" applyAlignment="1">
      <alignment horizontal="left" vertical="top" wrapText="1"/>
    </xf>
    <xf numFmtId="0" fontId="3" fillId="0" borderId="0" xfId="0" applyNumberFormat="1" applyFont="1" applyAlignment="1">
      <alignment horizontal="left" vertical="top" wrapText="1"/>
    </xf>
    <xf numFmtId="0" fontId="43" fillId="0" borderId="0" xfId="0" applyNumberFormat="1" applyFont="1" applyFill="1" applyAlignment="1">
      <alignment horizontal="left" vertical="top" wrapText="1"/>
    </xf>
    <xf numFmtId="0" fontId="43" fillId="0" borderId="0" xfId="0" applyNumberFormat="1" applyFont="1" applyAlignment="1" quotePrefix="1">
      <alignment horizontal="left" vertical="top" wrapText="1"/>
    </xf>
    <xf numFmtId="0" fontId="2" fillId="0" borderId="0" xfId="0" applyNumberFormat="1" applyFont="1" applyAlignment="1">
      <alignment horizontal="left" vertical="top" wrapText="1"/>
    </xf>
    <xf numFmtId="0" fontId="3" fillId="0" borderId="0" xfId="41" applyNumberFormat="1" applyFont="1" applyAlignment="1" quotePrefix="1">
      <alignment horizontal="left" vertical="top" wrapText="1"/>
      <protection/>
    </xf>
    <xf numFmtId="0" fontId="3" fillId="0" borderId="0" xfId="41" applyNumberFormat="1" applyFont="1" applyAlignment="1">
      <alignment horizontal="left" vertical="top" wrapText="1"/>
      <protection/>
    </xf>
    <xf numFmtId="0" fontId="43" fillId="0" borderId="0" xfId="42" applyNumberFormat="1" applyFont="1" applyAlignment="1">
      <alignment horizontal="left" vertical="top" wrapText="1"/>
      <protection/>
    </xf>
    <xf numFmtId="0" fontId="3" fillId="0" borderId="0" xfId="0" applyNumberFormat="1" applyFont="1" applyAlignment="1" applyProtection="1">
      <alignment horizontal="left" vertical="top" wrapText="1"/>
      <protection locked="0"/>
    </xf>
    <xf numFmtId="0" fontId="3" fillId="0" borderId="0" xfId="0" applyNumberFormat="1" applyFont="1" applyAlignment="1">
      <alignment horizontal="left" vertical="top"/>
    </xf>
    <xf numFmtId="0" fontId="43" fillId="0" borderId="11" xfId="0" applyNumberFormat="1" applyFont="1" applyBorder="1" applyAlignment="1">
      <alignment horizontal="left" vertical="top" wrapText="1"/>
    </xf>
    <xf numFmtId="0" fontId="44" fillId="0" borderId="0" xfId="0" applyNumberFormat="1" applyFont="1" applyAlignment="1">
      <alignment horizontal="left" vertical="top" wrapText="1"/>
    </xf>
    <xf numFmtId="0" fontId="45"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0" fontId="3" fillId="0" borderId="0" xfId="0" applyNumberFormat="1" applyFont="1" applyBorder="1" applyAlignment="1">
      <alignment horizontal="left" vertical="top" wrapText="1"/>
    </xf>
    <xf numFmtId="0" fontId="45" fillId="0" borderId="0" xfId="0" applyNumberFormat="1" applyFont="1" applyFill="1" applyBorder="1" applyAlignment="1">
      <alignment horizontal="left" vertical="top" wrapText="1"/>
    </xf>
    <xf numFmtId="0" fontId="43" fillId="0" borderId="0" xfId="59" applyNumberFormat="1" applyFont="1" applyAlignment="1">
      <alignment horizontal="left" vertical="top" wrapText="1"/>
    </xf>
    <xf numFmtId="0" fontId="2" fillId="0" borderId="0" xfId="0" applyNumberFormat="1" applyFont="1" applyAlignment="1">
      <alignment horizontal="left" vertical="top" wrapText="1" readingOrder="1"/>
    </xf>
    <xf numFmtId="0" fontId="3" fillId="0" borderId="0" xfId="0" applyNumberFormat="1" applyFont="1" applyAlignment="1">
      <alignment vertical="center" wrapText="1"/>
    </xf>
    <xf numFmtId="0" fontId="5" fillId="0" borderId="0" xfId="0" applyNumberFormat="1" applyFont="1" applyAlignment="1">
      <alignment horizontal="left" vertical="top" wrapText="1"/>
    </xf>
    <xf numFmtId="0" fontId="43" fillId="0" borderId="12" xfId="0" applyNumberFormat="1" applyFont="1" applyBorder="1" applyAlignment="1">
      <alignment horizontal="left" vertical="top" wrapText="1"/>
    </xf>
    <xf numFmtId="184" fontId="44" fillId="0" borderId="0" xfId="0" applyNumberFormat="1" applyFont="1" applyAlignment="1">
      <alignment horizontal="left"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8" xfId="41"/>
    <cellStyle name="Navadno 3"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12" sqref="A12"/>
    </sheetView>
  </sheetViews>
  <sheetFormatPr defaultColWidth="9.140625" defaultRowHeight="15"/>
  <cols>
    <col min="4" max="4" width="29.28125" style="0" customWidth="1"/>
    <col min="5" max="5" width="9.00390625" style="0" bestFit="1" customWidth="1"/>
  </cols>
  <sheetData>
    <row r="1" ht="15">
      <c r="A1" s="29"/>
    </row>
    <row r="2" ht="15">
      <c r="A2" t="s">
        <v>347</v>
      </c>
    </row>
    <row r="5" ht="15">
      <c r="A5" t="s">
        <v>348</v>
      </c>
    </row>
    <row r="8" spans="1:6" ht="15">
      <c r="A8" t="s">
        <v>350</v>
      </c>
      <c r="E8" s="28">
        <f>Popis!F136</f>
        <v>0</v>
      </c>
      <c r="F8" t="s">
        <v>349</v>
      </c>
    </row>
    <row r="9" spans="1:6" ht="15">
      <c r="A9" t="s">
        <v>351</v>
      </c>
      <c r="E9" s="28">
        <f>Popis!F200</f>
        <v>0</v>
      </c>
      <c r="F9" t="s">
        <v>349</v>
      </c>
    </row>
    <row r="10" spans="1:6" ht="15">
      <c r="A10" t="s">
        <v>352</v>
      </c>
      <c r="E10" s="28">
        <f>Popis!F234</f>
        <v>0</v>
      </c>
      <c r="F10" t="s">
        <v>349</v>
      </c>
    </row>
    <row r="11" spans="1:7" ht="15">
      <c r="A11" t="s">
        <v>355</v>
      </c>
      <c r="E11" s="28">
        <f>Popis!F335</f>
        <v>0</v>
      </c>
      <c r="F11" t="s">
        <v>349</v>
      </c>
      <c r="G11" s="28"/>
    </row>
    <row r="12" spans="1:6" ht="15">
      <c r="A12" t="s">
        <v>353</v>
      </c>
      <c r="E12" s="28">
        <f>Popis!F351</f>
        <v>0</v>
      </c>
      <c r="F12" t="s">
        <v>349</v>
      </c>
    </row>
    <row r="14" spans="4:6" ht="15">
      <c r="D14" t="s">
        <v>23</v>
      </c>
      <c r="E14" s="28">
        <f>SUM(E8:E13)</f>
        <v>0</v>
      </c>
      <c r="F14" t="s">
        <v>349</v>
      </c>
    </row>
    <row r="15" spans="3:6" ht="15">
      <c r="C15" t="s">
        <v>354</v>
      </c>
      <c r="D15" t="s">
        <v>23</v>
      </c>
      <c r="E15" s="28">
        <f>E14*1.22</f>
        <v>0</v>
      </c>
      <c r="F15" t="s">
        <v>349</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365"/>
  <sheetViews>
    <sheetView zoomScale="115" zoomScaleNormal="115" zoomScalePageLayoutView="0" workbookViewId="0" topLeftCell="A334">
      <selection activeCell="E330" sqref="E330:E361"/>
    </sheetView>
  </sheetViews>
  <sheetFormatPr defaultColWidth="9.140625" defaultRowHeight="15"/>
  <cols>
    <col min="1" max="1" width="5.00390625" style="2" customWidth="1"/>
    <col min="2" max="2" width="49.7109375" style="30" customWidth="1"/>
    <col min="3" max="3" width="6.57421875" style="4" bestFit="1" customWidth="1"/>
    <col min="4" max="4" width="7.00390625" style="4" bestFit="1" customWidth="1"/>
    <col min="5" max="5" width="9.7109375" style="4" customWidth="1"/>
    <col min="6" max="6" width="10.8515625" style="4" bestFit="1" customWidth="1"/>
    <col min="7" max="16384" width="9.140625" style="4" customWidth="1"/>
  </cols>
  <sheetData>
    <row r="1" ht="12.75">
      <c r="B1" s="30" t="s">
        <v>346</v>
      </c>
    </row>
    <row r="3" spans="1:6" ht="25.5">
      <c r="A3" s="5"/>
      <c r="B3" s="31"/>
      <c r="C3" s="6" t="s">
        <v>21</v>
      </c>
      <c r="D3" s="6" t="s">
        <v>37</v>
      </c>
      <c r="E3" s="6" t="s">
        <v>22</v>
      </c>
      <c r="F3" s="6" t="s">
        <v>23</v>
      </c>
    </row>
    <row r="4" spans="1:6" ht="12.75">
      <c r="A4" s="22"/>
      <c r="B4" s="32"/>
      <c r="C4" s="10"/>
      <c r="D4" s="10"/>
      <c r="E4" s="10"/>
      <c r="F4" s="10"/>
    </row>
    <row r="5" spans="1:6" ht="13.5" thickBot="1">
      <c r="A5" s="7" t="s">
        <v>19</v>
      </c>
      <c r="B5" s="33" t="s">
        <v>29</v>
      </c>
      <c r="C5" s="8"/>
      <c r="D5" s="8"/>
      <c r="E5" s="8"/>
      <c r="F5" s="8"/>
    </row>
    <row r="6" spans="1:6" ht="13.5" thickTop="1">
      <c r="A6" s="22"/>
      <c r="B6" s="32"/>
      <c r="C6" s="10"/>
      <c r="D6" s="10"/>
      <c r="E6" s="10"/>
      <c r="F6" s="10"/>
    </row>
    <row r="7" spans="1:2" ht="25.5">
      <c r="A7" s="13" t="s">
        <v>20</v>
      </c>
      <c r="B7" s="30" t="s">
        <v>63</v>
      </c>
    </row>
    <row r="8" spans="1:6" ht="12.75">
      <c r="A8" s="13"/>
      <c r="B8" s="30" t="s">
        <v>141</v>
      </c>
      <c r="C8" s="4" t="s">
        <v>15</v>
      </c>
      <c r="D8" s="4">
        <v>15</v>
      </c>
      <c r="E8" s="9"/>
      <c r="F8" s="9">
        <f>E8*D8</f>
        <v>0</v>
      </c>
    </row>
    <row r="9" spans="1:6" ht="12.75">
      <c r="A9" s="13"/>
      <c r="B9" s="30" t="s">
        <v>142</v>
      </c>
      <c r="C9" s="4" t="s">
        <v>15</v>
      </c>
      <c r="D9" s="4">
        <v>350</v>
      </c>
      <c r="E9" s="9"/>
      <c r="F9" s="9">
        <f>E9*D9</f>
        <v>0</v>
      </c>
    </row>
    <row r="10" spans="1:6" ht="12.75">
      <c r="A10" s="13"/>
      <c r="B10" s="30" t="s">
        <v>143</v>
      </c>
      <c r="C10" s="4" t="s">
        <v>15</v>
      </c>
      <c r="D10" s="4">
        <v>30</v>
      </c>
      <c r="E10" s="9"/>
      <c r="F10" s="9">
        <f>E10*D10</f>
        <v>0</v>
      </c>
    </row>
    <row r="11" spans="1:6" ht="12.75">
      <c r="A11" s="13"/>
      <c r="B11" s="30" t="s">
        <v>158</v>
      </c>
      <c r="C11" s="4" t="s">
        <v>15</v>
      </c>
      <c r="D11" s="4">
        <v>30</v>
      </c>
      <c r="E11" s="9"/>
      <c r="F11" s="9">
        <f>E11*D11</f>
        <v>0</v>
      </c>
    </row>
    <row r="12" spans="1:6" ht="12.75">
      <c r="A12" s="13"/>
      <c r="E12" s="9"/>
      <c r="F12" s="9"/>
    </row>
    <row r="13" spans="1:6" ht="66.75" customHeight="1">
      <c r="A13" s="13" t="s">
        <v>39</v>
      </c>
      <c r="B13" s="34" t="s">
        <v>173</v>
      </c>
      <c r="E13" s="9"/>
      <c r="F13" s="9"/>
    </row>
    <row r="14" spans="1:6" ht="12.75">
      <c r="A14" s="13"/>
      <c r="B14" s="34" t="s">
        <v>198</v>
      </c>
      <c r="C14" s="4" t="s">
        <v>15</v>
      </c>
      <c r="D14" s="4">
        <v>10</v>
      </c>
      <c r="E14" s="9"/>
      <c r="F14" s="9">
        <f>E14*D14</f>
        <v>0</v>
      </c>
    </row>
    <row r="15" spans="1:6" ht="12.75">
      <c r="A15" s="13"/>
      <c r="B15" s="34" t="s">
        <v>199</v>
      </c>
      <c r="C15" s="4" t="s">
        <v>15</v>
      </c>
      <c r="D15" s="4">
        <v>15</v>
      </c>
      <c r="E15" s="9"/>
      <c r="F15" s="9">
        <f>E15*D15</f>
        <v>0</v>
      </c>
    </row>
    <row r="16" spans="1:6" ht="12.75">
      <c r="A16" s="13"/>
      <c r="B16" s="34"/>
      <c r="E16" s="9"/>
      <c r="F16" s="9"/>
    </row>
    <row r="17" spans="1:6" ht="12.75">
      <c r="A17" s="2" t="s">
        <v>40</v>
      </c>
      <c r="B17" s="34" t="s">
        <v>174</v>
      </c>
      <c r="E17" s="9"/>
      <c r="F17" s="9"/>
    </row>
    <row r="18" spans="1:6" ht="12.75">
      <c r="A18" s="13"/>
      <c r="B18" s="34" t="s">
        <v>175</v>
      </c>
      <c r="C18" s="4" t="s">
        <v>24</v>
      </c>
      <c r="D18" s="4">
        <v>6</v>
      </c>
      <c r="E18" s="9"/>
      <c r="F18" s="9">
        <f>E18*D18</f>
        <v>0</v>
      </c>
    </row>
    <row r="19" spans="1:6" ht="12.75">
      <c r="A19" s="13"/>
      <c r="B19" s="34" t="s">
        <v>200</v>
      </c>
      <c r="C19" s="4" t="s">
        <v>24</v>
      </c>
      <c r="D19" s="4">
        <v>2</v>
      </c>
      <c r="E19" s="9"/>
      <c r="F19" s="9">
        <f>E19*D19</f>
        <v>0</v>
      </c>
    </row>
    <row r="20" spans="1:6" ht="12.75">
      <c r="A20" s="13"/>
      <c r="B20" s="34"/>
      <c r="E20" s="9"/>
      <c r="F20" s="9"/>
    </row>
    <row r="21" spans="1:6" ht="12.75">
      <c r="A21" s="2" t="s">
        <v>41</v>
      </c>
      <c r="B21" s="34" t="s">
        <v>176</v>
      </c>
      <c r="E21" s="9"/>
      <c r="F21" s="9"/>
    </row>
    <row r="22" spans="1:6" ht="12.75">
      <c r="A22" s="13"/>
      <c r="B22" s="34" t="s">
        <v>201</v>
      </c>
      <c r="C22" s="4" t="s">
        <v>24</v>
      </c>
      <c r="D22" s="4">
        <v>6</v>
      </c>
      <c r="E22" s="9"/>
      <c r="F22" s="9">
        <f>E22*D22</f>
        <v>0</v>
      </c>
    </row>
    <row r="23" spans="1:6" ht="12.75">
      <c r="A23" s="13"/>
      <c r="B23" s="34" t="s">
        <v>200</v>
      </c>
      <c r="C23" s="4" t="s">
        <v>24</v>
      </c>
      <c r="D23" s="4">
        <v>15</v>
      </c>
      <c r="E23" s="9"/>
      <c r="F23" s="9">
        <f>E23*D23</f>
        <v>0</v>
      </c>
    </row>
    <row r="24" spans="1:6" ht="12.75">
      <c r="A24" s="13"/>
      <c r="B24" s="35"/>
      <c r="C24" s="14"/>
      <c r="D24" s="14"/>
      <c r="E24" s="14"/>
      <c r="F24" s="14"/>
    </row>
    <row r="25" spans="1:2" ht="38.25">
      <c r="A25" s="2" t="s">
        <v>43</v>
      </c>
      <c r="B25" s="30" t="s">
        <v>160</v>
      </c>
    </row>
    <row r="26" ht="12.75">
      <c r="B26" s="30" t="s">
        <v>0</v>
      </c>
    </row>
    <row r="27" ht="12.75">
      <c r="B27" s="30" t="s">
        <v>1</v>
      </c>
    </row>
    <row r="28" ht="12.75">
      <c r="B28" s="30" t="s">
        <v>2</v>
      </c>
    </row>
    <row r="29" ht="12.75">
      <c r="B29" s="30" t="s">
        <v>3</v>
      </c>
    </row>
    <row r="30" ht="12.75">
      <c r="B30" s="30" t="s">
        <v>4</v>
      </c>
    </row>
    <row r="31" spans="2:6" ht="12.75">
      <c r="B31" s="30" t="s">
        <v>5</v>
      </c>
      <c r="C31" s="4" t="s">
        <v>14</v>
      </c>
      <c r="D31" s="4">
        <v>9</v>
      </c>
      <c r="E31" s="9"/>
      <c r="F31" s="9">
        <f>E31*D31</f>
        <v>0</v>
      </c>
    </row>
    <row r="33" spans="1:2" ht="25.5">
      <c r="A33" s="2" t="s">
        <v>54</v>
      </c>
      <c r="B33" s="30" t="s">
        <v>159</v>
      </c>
    </row>
    <row r="34" ht="12.75">
      <c r="B34" s="30" t="s">
        <v>6</v>
      </c>
    </row>
    <row r="35" ht="12.75">
      <c r="B35" s="36" t="s">
        <v>7</v>
      </c>
    </row>
    <row r="36" ht="12.75">
      <c r="B36" s="36" t="s">
        <v>8</v>
      </c>
    </row>
    <row r="37" ht="12.75">
      <c r="B37" s="30" t="s">
        <v>9</v>
      </c>
    </row>
    <row r="38" ht="12.75">
      <c r="B38" s="36" t="s">
        <v>10</v>
      </c>
    </row>
    <row r="39" ht="12.75">
      <c r="B39" s="36" t="s">
        <v>11</v>
      </c>
    </row>
    <row r="40" ht="12.75">
      <c r="B40" s="36" t="s">
        <v>12</v>
      </c>
    </row>
    <row r="41" spans="2:6" ht="12.75">
      <c r="B41" s="36" t="s">
        <v>13</v>
      </c>
      <c r="C41" s="4" t="s">
        <v>14</v>
      </c>
      <c r="D41" s="4">
        <v>10</v>
      </c>
      <c r="E41" s="9"/>
      <c r="F41" s="9">
        <f>E41*D41</f>
        <v>0</v>
      </c>
    </row>
    <row r="42" spans="2:6" ht="12.75">
      <c r="B42" s="36"/>
      <c r="E42" s="9"/>
      <c r="F42" s="9"/>
    </row>
    <row r="43" spans="1:2" ht="12.75">
      <c r="A43" s="2" t="s">
        <v>46</v>
      </c>
      <c r="B43" s="30" t="s">
        <v>30</v>
      </c>
    </row>
    <row r="44" spans="2:6" ht="12.75">
      <c r="B44" s="30" t="s">
        <v>16</v>
      </c>
      <c r="C44" s="4" t="s">
        <v>27</v>
      </c>
      <c r="D44" s="4">
        <v>6</v>
      </c>
      <c r="E44" s="9"/>
      <c r="F44" s="9">
        <f>E44*D44</f>
        <v>0</v>
      </c>
    </row>
    <row r="45" spans="5:6" ht="12.75">
      <c r="E45" s="9"/>
      <c r="F45" s="9"/>
    </row>
    <row r="46" spans="1:6" ht="12.75">
      <c r="A46" s="2" t="s">
        <v>58</v>
      </c>
      <c r="B46" s="30" t="s">
        <v>86</v>
      </c>
      <c r="E46" s="9"/>
      <c r="F46" s="9"/>
    </row>
    <row r="47" spans="2:6" ht="12.75">
      <c r="B47" s="36" t="s">
        <v>87</v>
      </c>
      <c r="E47" s="9"/>
      <c r="F47" s="9"/>
    </row>
    <row r="48" spans="2:6" ht="12.75">
      <c r="B48" s="36" t="s">
        <v>88</v>
      </c>
      <c r="E48" s="9"/>
      <c r="F48" s="9"/>
    </row>
    <row r="49" spans="2:6" ht="12.75">
      <c r="B49" s="36" t="s">
        <v>89</v>
      </c>
      <c r="E49" s="9"/>
      <c r="F49" s="9"/>
    </row>
    <row r="50" spans="2:6" ht="12.75">
      <c r="B50" s="36" t="s">
        <v>90</v>
      </c>
      <c r="E50" s="9"/>
      <c r="F50" s="9"/>
    </row>
    <row r="51" spans="2:6" ht="12.75">
      <c r="B51" s="36" t="s">
        <v>91</v>
      </c>
      <c r="E51" s="9"/>
      <c r="F51" s="9"/>
    </row>
    <row r="52" spans="2:6" ht="12.75">
      <c r="B52" s="36" t="s">
        <v>92</v>
      </c>
      <c r="E52" s="9"/>
      <c r="F52" s="9"/>
    </row>
    <row r="53" ht="12.75">
      <c r="B53" s="36" t="s">
        <v>93</v>
      </c>
    </row>
    <row r="54" spans="2:6" ht="12.75">
      <c r="B54" s="30" t="s">
        <v>94</v>
      </c>
      <c r="C54" s="4" t="s">
        <v>14</v>
      </c>
      <c r="D54" s="4">
        <v>2</v>
      </c>
      <c r="E54" s="9"/>
      <c r="F54" s="9">
        <f>E54*D54</f>
        <v>0</v>
      </c>
    </row>
    <row r="55" spans="5:6" ht="12.75">
      <c r="E55" s="9"/>
      <c r="F55" s="9"/>
    </row>
    <row r="56" spans="1:6" ht="38.25">
      <c r="A56" s="2" t="s">
        <v>157</v>
      </c>
      <c r="B56" s="30" t="s">
        <v>161</v>
      </c>
      <c r="C56" s="4" t="s">
        <v>27</v>
      </c>
      <c r="D56" s="4">
        <v>1</v>
      </c>
      <c r="E56" s="9"/>
      <c r="F56" s="9">
        <f>E56*D56</f>
        <v>0</v>
      </c>
    </row>
    <row r="57" spans="5:6" ht="12.75">
      <c r="E57" s="9"/>
      <c r="F57" s="9"/>
    </row>
    <row r="58" spans="1:6" ht="14.25" customHeight="1">
      <c r="A58" s="2" t="s">
        <v>208</v>
      </c>
      <c r="B58" s="37" t="s">
        <v>338</v>
      </c>
      <c r="E58" s="9"/>
      <c r="F58" s="9"/>
    </row>
    <row r="59" spans="2:6" ht="51">
      <c r="B59" s="36" t="s">
        <v>344</v>
      </c>
      <c r="E59" s="9"/>
      <c r="F59" s="9"/>
    </row>
    <row r="60" spans="2:6" ht="12.75">
      <c r="B60" s="36" t="s">
        <v>343</v>
      </c>
      <c r="E60" s="9"/>
      <c r="F60" s="9"/>
    </row>
    <row r="61" spans="2:6" ht="12.75">
      <c r="B61" s="36" t="s">
        <v>339</v>
      </c>
      <c r="E61" s="9"/>
      <c r="F61" s="9"/>
    </row>
    <row r="62" spans="2:6" ht="12.75">
      <c r="B62" s="36" t="s">
        <v>340</v>
      </c>
      <c r="E62" s="9"/>
      <c r="F62" s="9"/>
    </row>
    <row r="63" spans="2:6" ht="12.75">
      <c r="B63" s="36" t="s">
        <v>341</v>
      </c>
      <c r="E63" s="9"/>
      <c r="F63" s="9"/>
    </row>
    <row r="64" spans="2:6" ht="12.75">
      <c r="B64" s="36" t="s">
        <v>342</v>
      </c>
      <c r="E64" s="9"/>
      <c r="F64" s="9"/>
    </row>
    <row r="65" spans="2:6" ht="25.5">
      <c r="B65" s="30" t="s">
        <v>162</v>
      </c>
      <c r="E65" s="9"/>
      <c r="F65" s="9"/>
    </row>
    <row r="66" spans="2:6" ht="12.75">
      <c r="B66" s="30" t="s">
        <v>163</v>
      </c>
      <c r="C66" s="4" t="s">
        <v>14</v>
      </c>
      <c r="D66" s="4">
        <v>7</v>
      </c>
      <c r="E66" s="9"/>
      <c r="F66" s="9">
        <f>E66*D66</f>
        <v>0</v>
      </c>
    </row>
    <row r="67" spans="5:6" ht="12.75">
      <c r="E67" s="9"/>
      <c r="F67" s="9"/>
    </row>
    <row r="68" spans="1:6" ht="15.75" customHeight="1">
      <c r="A68" s="2" t="s">
        <v>209</v>
      </c>
      <c r="B68" s="36" t="s">
        <v>206</v>
      </c>
      <c r="E68" s="9"/>
      <c r="F68" s="9"/>
    </row>
    <row r="69" spans="2:6" ht="25.5">
      <c r="B69" s="38" t="s">
        <v>202</v>
      </c>
      <c r="E69" s="9"/>
      <c r="F69" s="9"/>
    </row>
    <row r="70" spans="2:6" ht="25.5">
      <c r="B70" s="39" t="s">
        <v>203</v>
      </c>
      <c r="E70" s="9"/>
      <c r="F70" s="9"/>
    </row>
    <row r="71" spans="2:6" ht="12.75">
      <c r="B71" s="39" t="s">
        <v>204</v>
      </c>
      <c r="E71" s="9"/>
      <c r="F71" s="9"/>
    </row>
    <row r="72" spans="2:6" ht="12.75">
      <c r="B72" s="39" t="s">
        <v>205</v>
      </c>
      <c r="C72" s="4" t="s">
        <v>14</v>
      </c>
      <c r="D72" s="4">
        <v>1</v>
      </c>
      <c r="E72" s="9"/>
      <c r="F72" s="9">
        <f>E72*D72</f>
        <v>0</v>
      </c>
    </row>
    <row r="73" spans="5:6" ht="12.75">
      <c r="E73" s="9"/>
      <c r="F73" s="9"/>
    </row>
    <row r="74" spans="1:6" ht="63.75">
      <c r="A74" s="2" t="s">
        <v>210</v>
      </c>
      <c r="B74" s="30" t="s">
        <v>334</v>
      </c>
      <c r="C74" s="4" t="s">
        <v>14</v>
      </c>
      <c r="D74" s="4">
        <v>1</v>
      </c>
      <c r="E74" s="9"/>
      <c r="F74" s="9">
        <f>E74*D74</f>
        <v>0</v>
      </c>
    </row>
    <row r="75" spans="5:6" ht="12.75">
      <c r="E75" s="9"/>
      <c r="F75" s="9"/>
    </row>
    <row r="76" spans="1:6" ht="140.25">
      <c r="A76" s="2" t="s">
        <v>211</v>
      </c>
      <c r="B76" s="34" t="s">
        <v>61</v>
      </c>
      <c r="E76" s="9"/>
      <c r="F76" s="9"/>
    </row>
    <row r="77" spans="2:6" ht="12.75">
      <c r="B77" s="30" t="s">
        <v>57</v>
      </c>
      <c r="C77" s="4" t="s">
        <v>24</v>
      </c>
      <c r="D77" s="4">
        <v>7</v>
      </c>
      <c r="E77" s="9"/>
      <c r="F77" s="9">
        <f>E77*D77</f>
        <v>0</v>
      </c>
    </row>
    <row r="78" spans="5:6" ht="12.75">
      <c r="E78" s="9"/>
      <c r="F78" s="9"/>
    </row>
    <row r="79" spans="1:6" ht="51">
      <c r="A79" s="2" t="s">
        <v>212</v>
      </c>
      <c r="B79" s="30" t="s">
        <v>164</v>
      </c>
      <c r="C79" s="14"/>
      <c r="D79" s="14"/>
      <c r="E79" s="14"/>
      <c r="F79" s="14"/>
    </row>
    <row r="80" spans="2:6" ht="12.75">
      <c r="B80" s="30" t="s">
        <v>165</v>
      </c>
      <c r="C80" s="14" t="s">
        <v>15</v>
      </c>
      <c r="D80" s="14">
        <v>5</v>
      </c>
      <c r="E80" s="15"/>
      <c r="F80" s="9">
        <f>E80*D80</f>
        <v>0</v>
      </c>
    </row>
    <row r="81" spans="5:6" ht="12.75">
      <c r="E81" s="9"/>
      <c r="F81" s="9"/>
    </row>
    <row r="82" spans="1:6" ht="38.25">
      <c r="A82" s="2" t="s">
        <v>213</v>
      </c>
      <c r="B82" s="34" t="s">
        <v>178</v>
      </c>
      <c r="C82" s="4" t="s">
        <v>14</v>
      </c>
      <c r="D82" s="4">
        <v>1</v>
      </c>
      <c r="E82" s="9"/>
      <c r="F82" s="9">
        <f>E82*D82</f>
        <v>0</v>
      </c>
    </row>
    <row r="83" spans="5:6" ht="12.75">
      <c r="E83" s="9"/>
      <c r="F83" s="9"/>
    </row>
    <row r="84" spans="1:6" ht="15" customHeight="1">
      <c r="A84" s="2" t="s">
        <v>214</v>
      </c>
      <c r="B84" s="30" t="s">
        <v>166</v>
      </c>
      <c r="E84" s="9"/>
      <c r="F84" s="9"/>
    </row>
    <row r="85" spans="2:6" ht="12.75">
      <c r="B85" s="30" t="s">
        <v>167</v>
      </c>
      <c r="C85" s="4" t="s">
        <v>27</v>
      </c>
      <c r="D85" s="4">
        <v>4</v>
      </c>
      <c r="E85" s="9"/>
      <c r="F85" s="9">
        <f>E85*D85</f>
        <v>0</v>
      </c>
    </row>
    <row r="86" spans="2:6" ht="12.75">
      <c r="B86" s="30" t="s">
        <v>168</v>
      </c>
      <c r="C86" s="4" t="s">
        <v>27</v>
      </c>
      <c r="D86" s="4">
        <v>2</v>
      </c>
      <c r="E86" s="9"/>
      <c r="F86" s="9">
        <f>E86*D86</f>
        <v>0</v>
      </c>
    </row>
    <row r="87" spans="2:6" ht="12.75">
      <c r="B87" s="30" t="s">
        <v>16</v>
      </c>
      <c r="C87" s="4" t="s">
        <v>27</v>
      </c>
      <c r="D87" s="4">
        <v>2</v>
      </c>
      <c r="E87" s="9"/>
      <c r="F87" s="9">
        <f>E87*D87</f>
        <v>0</v>
      </c>
    </row>
    <row r="88" spans="5:6" ht="12.75">
      <c r="E88" s="9"/>
      <c r="F88" s="9"/>
    </row>
    <row r="89" spans="1:6" ht="15.75" customHeight="1">
      <c r="A89" s="2" t="s">
        <v>215</v>
      </c>
      <c r="B89" s="30" t="s">
        <v>169</v>
      </c>
      <c r="E89" s="9"/>
      <c r="F89" s="9"/>
    </row>
    <row r="90" spans="2:6" ht="12.75">
      <c r="B90" s="30" t="s">
        <v>167</v>
      </c>
      <c r="C90" s="4" t="s">
        <v>27</v>
      </c>
      <c r="D90" s="4">
        <v>2</v>
      </c>
      <c r="E90" s="9"/>
      <c r="F90" s="9">
        <f>E90*D90</f>
        <v>0</v>
      </c>
    </row>
    <row r="91" spans="2:6" ht="12.75">
      <c r="B91" s="30" t="s">
        <v>168</v>
      </c>
      <c r="C91" s="4" t="s">
        <v>27</v>
      </c>
      <c r="D91" s="4">
        <v>1</v>
      </c>
      <c r="E91" s="9"/>
      <c r="F91" s="9">
        <f>E91*D91</f>
        <v>0</v>
      </c>
    </row>
    <row r="92" spans="5:6" ht="12.75">
      <c r="E92" s="9"/>
      <c r="F92" s="9"/>
    </row>
    <row r="93" spans="1:6" ht="25.5">
      <c r="A93" s="2" t="s">
        <v>216</v>
      </c>
      <c r="B93" s="34" t="s">
        <v>177</v>
      </c>
      <c r="C93" s="4" t="s">
        <v>27</v>
      </c>
      <c r="D93" s="4">
        <v>2</v>
      </c>
      <c r="E93" s="9"/>
      <c r="F93" s="9">
        <f>E93*D93</f>
        <v>0</v>
      </c>
    </row>
    <row r="94" spans="2:6" ht="12.75">
      <c r="B94" s="34"/>
      <c r="E94" s="9"/>
      <c r="F94" s="9"/>
    </row>
    <row r="95" spans="1:6" ht="51">
      <c r="A95" s="2" t="s">
        <v>217</v>
      </c>
      <c r="B95" s="30" t="s">
        <v>310</v>
      </c>
      <c r="C95" s="4" t="s">
        <v>14</v>
      </c>
      <c r="D95" s="4">
        <v>1</v>
      </c>
      <c r="E95" s="9"/>
      <c r="F95" s="9">
        <f>E95*D95</f>
        <v>0</v>
      </c>
    </row>
    <row r="96" spans="2:6" ht="12.75">
      <c r="B96" s="34"/>
      <c r="E96" s="9"/>
      <c r="F96" s="9"/>
    </row>
    <row r="97" spans="1:6" ht="38.25">
      <c r="A97" s="2" t="s">
        <v>218</v>
      </c>
      <c r="B97" s="30" t="s">
        <v>170</v>
      </c>
      <c r="E97" s="9"/>
      <c r="F97" s="9"/>
    </row>
    <row r="98" spans="2:6" ht="12.75">
      <c r="B98" s="30" t="s">
        <v>171</v>
      </c>
      <c r="C98" s="4" t="s">
        <v>27</v>
      </c>
      <c r="D98" s="4">
        <v>1</v>
      </c>
      <c r="E98" s="9"/>
      <c r="F98" s="9">
        <f>E98*D98</f>
        <v>0</v>
      </c>
    </row>
    <row r="99" spans="2:6" ht="12.75">
      <c r="B99" s="30" t="s">
        <v>172</v>
      </c>
      <c r="C99" s="4" t="s">
        <v>27</v>
      </c>
      <c r="D99" s="4">
        <v>1</v>
      </c>
      <c r="E99" s="9"/>
      <c r="F99" s="9">
        <f>E99*D99</f>
        <v>0</v>
      </c>
    </row>
    <row r="100" spans="5:6" ht="12.75">
      <c r="E100" s="9"/>
      <c r="F100" s="9"/>
    </row>
    <row r="101" spans="1:6" ht="25.5">
      <c r="A101" s="2" t="s">
        <v>219</v>
      </c>
      <c r="B101" s="34" t="s">
        <v>193</v>
      </c>
      <c r="C101" s="4" t="s">
        <v>14</v>
      </c>
      <c r="D101" s="4">
        <v>1</v>
      </c>
      <c r="E101" s="9"/>
      <c r="F101" s="9">
        <f>E101*D101</f>
        <v>0</v>
      </c>
    </row>
    <row r="102" spans="2:6" ht="12.75">
      <c r="B102" s="34"/>
      <c r="E102" s="9"/>
      <c r="F102" s="9"/>
    </row>
    <row r="103" spans="1:6" ht="38.25">
      <c r="A103" s="2" t="s">
        <v>220</v>
      </c>
      <c r="B103" s="34" t="s">
        <v>194</v>
      </c>
      <c r="C103" s="4" t="s">
        <v>27</v>
      </c>
      <c r="D103" s="4">
        <v>1</v>
      </c>
      <c r="E103" s="9"/>
      <c r="F103" s="9">
        <f>E103*D103</f>
        <v>0</v>
      </c>
    </row>
    <row r="104" spans="5:6" ht="12.75">
      <c r="E104" s="9"/>
      <c r="F104" s="9"/>
    </row>
    <row r="105" spans="1:6" ht="18" customHeight="1">
      <c r="A105" s="2" t="s">
        <v>221</v>
      </c>
      <c r="B105" s="40" t="s">
        <v>278</v>
      </c>
      <c r="E105" s="9"/>
      <c r="F105" s="9"/>
    </row>
    <row r="106" spans="5:6" ht="12.75">
      <c r="E106" s="9"/>
      <c r="F106" s="9"/>
    </row>
    <row r="107" spans="1:6" ht="89.25">
      <c r="A107" s="13" t="s">
        <v>222</v>
      </c>
      <c r="B107" s="34" t="s">
        <v>179</v>
      </c>
      <c r="C107" s="14"/>
      <c r="D107" s="14"/>
      <c r="E107" s="14"/>
      <c r="F107" s="14"/>
    </row>
    <row r="108" spans="1:6" ht="12.75">
      <c r="A108" s="13"/>
      <c r="B108" s="34" t="s">
        <v>180</v>
      </c>
      <c r="C108" s="4" t="s">
        <v>15</v>
      </c>
      <c r="D108" s="4">
        <v>50</v>
      </c>
      <c r="E108" s="9"/>
      <c r="F108" s="9">
        <f>E108*D108</f>
        <v>0</v>
      </c>
    </row>
    <row r="109" spans="1:6" ht="12.75">
      <c r="A109" s="13"/>
      <c r="B109" s="34" t="s">
        <v>181</v>
      </c>
      <c r="C109" s="4" t="s">
        <v>15</v>
      </c>
      <c r="D109" s="4">
        <v>30</v>
      </c>
      <c r="E109" s="9"/>
      <c r="F109" s="9">
        <f>E109*D109</f>
        <v>0</v>
      </c>
    </row>
    <row r="110" spans="1:6" ht="12.75">
      <c r="A110" s="13"/>
      <c r="B110" s="34" t="s">
        <v>336</v>
      </c>
      <c r="C110" s="4" t="s">
        <v>15</v>
      </c>
      <c r="D110" s="4">
        <v>120</v>
      </c>
      <c r="E110" s="9"/>
      <c r="F110" s="9">
        <f>E110*D110</f>
        <v>0</v>
      </c>
    </row>
    <row r="111" spans="1:6" ht="12.75">
      <c r="A111" s="13"/>
      <c r="B111" s="34"/>
      <c r="C111" s="14"/>
      <c r="D111" s="14"/>
      <c r="E111" s="15"/>
      <c r="F111" s="15"/>
    </row>
    <row r="112" spans="1:6" ht="28.5" customHeight="1">
      <c r="A112" s="13" t="s">
        <v>223</v>
      </c>
      <c r="B112" s="41" t="s">
        <v>195</v>
      </c>
      <c r="C112" s="14"/>
      <c r="D112" s="14"/>
      <c r="E112" s="15"/>
      <c r="F112" s="15"/>
    </row>
    <row r="113" spans="1:6" ht="12.75">
      <c r="A113" s="13"/>
      <c r="B113" s="41" t="s">
        <v>337</v>
      </c>
      <c r="C113" s="4" t="s">
        <v>15</v>
      </c>
      <c r="D113" s="4">
        <v>20</v>
      </c>
      <c r="E113" s="9"/>
      <c r="F113" s="9">
        <f>E113*D113</f>
        <v>0</v>
      </c>
    </row>
    <row r="114" spans="1:6" ht="12.75">
      <c r="A114" s="13"/>
      <c r="B114" s="34"/>
      <c r="C114" s="14"/>
      <c r="D114" s="14"/>
      <c r="E114" s="15"/>
      <c r="F114" s="15"/>
    </row>
    <row r="115" spans="1:6" ht="51">
      <c r="A115" s="13" t="s">
        <v>224</v>
      </c>
      <c r="B115" s="30" t="s">
        <v>196</v>
      </c>
      <c r="E115" s="15"/>
      <c r="F115" s="15"/>
    </row>
    <row r="116" spans="1:6" ht="12.75">
      <c r="A116" s="13"/>
      <c r="B116" s="30" t="s">
        <v>197</v>
      </c>
      <c r="C116" s="4" t="s">
        <v>15</v>
      </c>
      <c r="D116" s="4">
        <v>20</v>
      </c>
      <c r="E116" s="9"/>
      <c r="F116" s="9">
        <f>E116*D116</f>
        <v>0</v>
      </c>
    </row>
    <row r="118" spans="1:6" ht="51">
      <c r="A118" s="2" t="s">
        <v>225</v>
      </c>
      <c r="B118" s="34" t="s">
        <v>182</v>
      </c>
      <c r="E118" s="9"/>
      <c r="F118" s="9"/>
    </row>
    <row r="119" spans="2:6" ht="12.75">
      <c r="B119" s="34" t="s">
        <v>183</v>
      </c>
      <c r="C119" s="4" t="s">
        <v>14</v>
      </c>
      <c r="D119" s="4">
        <v>6</v>
      </c>
      <c r="E119" s="9"/>
      <c r="F119" s="9">
        <f>E119*D119</f>
        <v>0</v>
      </c>
    </row>
    <row r="120" spans="2:6" ht="12.75">
      <c r="B120" s="34"/>
      <c r="E120" s="9"/>
      <c r="F120" s="9"/>
    </row>
    <row r="121" spans="1:6" ht="103.5" customHeight="1">
      <c r="A121" s="2" t="s">
        <v>226</v>
      </c>
      <c r="B121" s="34" t="s">
        <v>184</v>
      </c>
      <c r="E121" s="9"/>
      <c r="F121" s="9"/>
    </row>
    <row r="122" spans="2:6" ht="12.75">
      <c r="B122" s="34" t="s">
        <v>185</v>
      </c>
      <c r="C122" s="4" t="s">
        <v>14</v>
      </c>
      <c r="D122" s="4">
        <v>2</v>
      </c>
      <c r="E122" s="9"/>
      <c r="F122" s="9">
        <f>E122*D122</f>
        <v>0</v>
      </c>
    </row>
    <row r="123" spans="2:6" ht="12.75">
      <c r="B123" s="34"/>
      <c r="E123" s="9"/>
      <c r="F123" s="9"/>
    </row>
    <row r="124" spans="1:6" ht="63.75">
      <c r="A124" s="2" t="s">
        <v>227</v>
      </c>
      <c r="B124" s="34" t="s">
        <v>186</v>
      </c>
      <c r="E124" s="9"/>
      <c r="F124" s="9"/>
    </row>
    <row r="125" spans="2:6" ht="12.75">
      <c r="B125" s="42" t="s">
        <v>187</v>
      </c>
      <c r="C125" s="4" t="s">
        <v>14</v>
      </c>
      <c r="D125" s="4">
        <v>1</v>
      </c>
      <c r="E125" s="9"/>
      <c r="F125" s="9">
        <f>E125*D125</f>
        <v>0</v>
      </c>
    </row>
    <row r="126" spans="2:6" ht="12.75">
      <c r="B126" s="34"/>
      <c r="E126" s="9"/>
      <c r="F126" s="9"/>
    </row>
    <row r="127" spans="1:6" ht="42" customHeight="1">
      <c r="A127" s="2" t="s">
        <v>228</v>
      </c>
      <c r="B127" s="30" t="s">
        <v>189</v>
      </c>
      <c r="E127" s="9"/>
      <c r="F127" s="9"/>
    </row>
    <row r="128" spans="2:6" ht="12.75">
      <c r="B128" s="30" t="s">
        <v>190</v>
      </c>
      <c r="C128" s="4" t="s">
        <v>27</v>
      </c>
      <c r="D128" s="4">
        <v>1</v>
      </c>
      <c r="E128" s="9"/>
      <c r="F128" s="9">
        <f>E128*D128</f>
        <v>0</v>
      </c>
    </row>
    <row r="129" spans="2:6" ht="12.75">
      <c r="B129" s="30" t="s">
        <v>191</v>
      </c>
      <c r="C129" s="4" t="s">
        <v>27</v>
      </c>
      <c r="D129" s="4">
        <v>6</v>
      </c>
      <c r="E129" s="9"/>
      <c r="F129" s="9">
        <f>E129*D129</f>
        <v>0</v>
      </c>
    </row>
    <row r="130" spans="1:6" ht="12.75">
      <c r="A130" s="13"/>
      <c r="B130" s="35"/>
      <c r="C130" s="14"/>
      <c r="D130" s="14"/>
      <c r="E130" s="15"/>
      <c r="F130" s="15"/>
    </row>
    <row r="131" spans="1:6" ht="38.25">
      <c r="A131" s="2" t="s">
        <v>229</v>
      </c>
      <c r="B131" s="34" t="s">
        <v>188</v>
      </c>
      <c r="C131" s="4" t="s">
        <v>25</v>
      </c>
      <c r="D131" s="4">
        <v>5</v>
      </c>
      <c r="E131" s="9"/>
      <c r="F131" s="9">
        <f>E131*D131</f>
        <v>0</v>
      </c>
    </row>
    <row r="132" spans="2:6" ht="12.75">
      <c r="B132" s="30" t="s">
        <v>192</v>
      </c>
      <c r="E132" s="9"/>
      <c r="F132" s="9"/>
    </row>
    <row r="134" spans="1:6" ht="25.5">
      <c r="A134" s="2" t="s">
        <v>309</v>
      </c>
      <c r="B134" s="30" t="s">
        <v>31</v>
      </c>
      <c r="C134" s="4" t="s">
        <v>25</v>
      </c>
      <c r="D134" s="4">
        <v>1</v>
      </c>
      <c r="E134" s="9"/>
      <c r="F134" s="9">
        <f>E134*D134</f>
        <v>0</v>
      </c>
    </row>
    <row r="135" spans="1:6" ht="13.5" thickBot="1">
      <c r="A135" s="11"/>
      <c r="B135" s="43"/>
      <c r="C135" s="8"/>
      <c r="D135" s="8"/>
      <c r="E135" s="8"/>
      <c r="F135" s="8"/>
    </row>
    <row r="136" spans="2:6" ht="13.5" thickTop="1">
      <c r="B136" s="44" t="s">
        <v>33</v>
      </c>
      <c r="C136" s="3"/>
      <c r="D136" s="3"/>
      <c r="E136" s="3"/>
      <c r="F136" s="12">
        <f>SUM(F7:F135)</f>
        <v>0</v>
      </c>
    </row>
    <row r="137" spans="1:6" ht="12.75">
      <c r="A137" s="22"/>
      <c r="B137" s="32"/>
      <c r="C137" s="10"/>
      <c r="D137" s="10"/>
      <c r="E137" s="10"/>
      <c r="F137" s="10"/>
    </row>
    <row r="138" spans="1:6" ht="13.5" thickBot="1">
      <c r="A138" s="7" t="s">
        <v>26</v>
      </c>
      <c r="B138" s="33" t="s">
        <v>97</v>
      </c>
      <c r="C138" s="8"/>
      <c r="D138" s="8"/>
      <c r="E138" s="8"/>
      <c r="F138" s="8"/>
    </row>
    <row r="139" spans="1:6" ht="105" customHeight="1" thickTop="1">
      <c r="A139" s="22" t="s">
        <v>28</v>
      </c>
      <c r="B139" s="32" t="s">
        <v>98</v>
      </c>
      <c r="C139" s="10"/>
      <c r="D139" s="10"/>
      <c r="E139" s="10"/>
      <c r="F139" s="10"/>
    </row>
    <row r="140" spans="1:6" ht="12.75">
      <c r="A140" s="22"/>
      <c r="B140" s="45" t="s">
        <v>65</v>
      </c>
      <c r="C140" s="10"/>
      <c r="D140" s="10"/>
      <c r="E140" s="10"/>
      <c r="F140" s="10"/>
    </row>
    <row r="141" spans="1:6" ht="12.75">
      <c r="A141" s="22"/>
      <c r="B141" s="45" t="s">
        <v>99</v>
      </c>
      <c r="C141" s="10"/>
      <c r="D141" s="10"/>
      <c r="E141" s="10"/>
      <c r="F141" s="10"/>
    </row>
    <row r="142" spans="1:6" ht="16.5" customHeight="1">
      <c r="A142" s="22"/>
      <c r="B142" s="45" t="s">
        <v>100</v>
      </c>
      <c r="C142" s="10"/>
      <c r="D142" s="10"/>
      <c r="E142" s="10"/>
      <c r="F142" s="10"/>
    </row>
    <row r="143" spans="1:6" ht="14.25" customHeight="1">
      <c r="A143" s="22"/>
      <c r="B143" s="45" t="s">
        <v>101</v>
      </c>
      <c r="C143" s="10"/>
      <c r="D143" s="10"/>
      <c r="E143" s="10"/>
      <c r="F143" s="10"/>
    </row>
    <row r="144" spans="1:6" ht="12.75">
      <c r="A144" s="22"/>
      <c r="B144" s="45" t="s">
        <v>102</v>
      </c>
      <c r="C144" s="10"/>
      <c r="D144" s="10"/>
      <c r="E144" s="10"/>
      <c r="F144" s="10"/>
    </row>
    <row r="145" spans="1:6" ht="15" customHeight="1">
      <c r="A145" s="22"/>
      <c r="B145" s="45" t="s">
        <v>103</v>
      </c>
      <c r="C145" s="10"/>
      <c r="D145" s="10"/>
      <c r="E145" s="10"/>
      <c r="F145" s="10"/>
    </row>
    <row r="146" spans="1:6" ht="12.75">
      <c r="A146" s="22"/>
      <c r="B146" s="45" t="s">
        <v>104</v>
      </c>
      <c r="C146" s="10"/>
      <c r="D146" s="10"/>
      <c r="E146" s="10"/>
      <c r="F146" s="10"/>
    </row>
    <row r="147" spans="1:6" ht="12.75">
      <c r="A147" s="22"/>
      <c r="B147" s="45" t="s">
        <v>105</v>
      </c>
      <c r="C147" s="10"/>
      <c r="D147" s="10"/>
      <c r="E147" s="10"/>
      <c r="F147" s="10"/>
    </row>
    <row r="148" spans="1:6" ht="12.75">
      <c r="A148" s="22"/>
      <c r="B148" s="45" t="s">
        <v>106</v>
      </c>
      <c r="C148" s="10"/>
      <c r="D148" s="10"/>
      <c r="E148" s="10"/>
      <c r="F148" s="10"/>
    </row>
    <row r="149" spans="1:6" ht="12.75">
      <c r="A149" s="22"/>
      <c r="B149" s="45" t="s">
        <v>107</v>
      </c>
      <c r="C149" s="10"/>
      <c r="D149" s="10"/>
      <c r="E149" s="10"/>
      <c r="F149" s="10"/>
    </row>
    <row r="150" spans="1:6" ht="12.75">
      <c r="A150" s="22"/>
      <c r="B150" s="45" t="s">
        <v>108</v>
      </c>
      <c r="C150" s="10"/>
      <c r="D150" s="10"/>
      <c r="E150" s="10"/>
      <c r="F150" s="10"/>
    </row>
    <row r="151" spans="1:6" ht="14.25" customHeight="1">
      <c r="A151" s="22"/>
      <c r="B151" s="45" t="s">
        <v>109</v>
      </c>
      <c r="C151" s="10"/>
      <c r="D151" s="10"/>
      <c r="E151" s="10"/>
      <c r="F151" s="10"/>
    </row>
    <row r="152" spans="1:6" ht="17.25" customHeight="1">
      <c r="A152" s="22"/>
      <c r="B152" s="45" t="s">
        <v>110</v>
      </c>
      <c r="C152" s="10"/>
      <c r="D152" s="10"/>
      <c r="E152" s="10"/>
      <c r="F152" s="10"/>
    </row>
    <row r="153" spans="1:6" ht="25.5">
      <c r="A153" s="22"/>
      <c r="B153" s="45" t="s">
        <v>111</v>
      </c>
      <c r="C153" s="10"/>
      <c r="D153" s="10"/>
      <c r="E153" s="10"/>
      <c r="F153" s="10"/>
    </row>
    <row r="154" spans="1:6" ht="12.75">
      <c r="A154" s="22"/>
      <c r="B154" s="32" t="s">
        <v>112</v>
      </c>
      <c r="C154" s="4" t="s">
        <v>14</v>
      </c>
      <c r="D154" s="4">
        <v>1</v>
      </c>
      <c r="E154" s="9"/>
      <c r="F154" s="9">
        <f>E154*D154</f>
        <v>0</v>
      </c>
    </row>
    <row r="155" spans="1:6" ht="12.75">
      <c r="A155" s="22"/>
      <c r="B155" s="32"/>
      <c r="C155" s="10"/>
      <c r="D155" s="10"/>
      <c r="E155" s="10"/>
      <c r="F155" s="10"/>
    </row>
    <row r="156" spans="1:6" ht="76.5">
      <c r="A156" s="22" t="s">
        <v>80</v>
      </c>
      <c r="B156" s="32" t="s">
        <v>113</v>
      </c>
      <c r="C156" s="10"/>
      <c r="D156" s="10"/>
      <c r="E156" s="10"/>
      <c r="F156" s="10"/>
    </row>
    <row r="157" spans="1:6" ht="12.75">
      <c r="A157" s="22"/>
      <c r="B157" s="30" t="s">
        <v>114</v>
      </c>
      <c r="C157" s="10"/>
      <c r="D157" s="10"/>
      <c r="E157" s="10"/>
      <c r="F157" s="10"/>
    </row>
    <row r="158" spans="1:6" ht="12.75">
      <c r="A158" s="22"/>
      <c r="B158" s="36" t="s">
        <v>115</v>
      </c>
      <c r="C158" s="10"/>
      <c r="D158" s="10"/>
      <c r="E158" s="10"/>
      <c r="F158" s="10"/>
    </row>
    <row r="159" spans="1:6" ht="12.75">
      <c r="A159" s="22"/>
      <c r="B159" s="36" t="s">
        <v>116</v>
      </c>
      <c r="C159" s="10"/>
      <c r="D159" s="10"/>
      <c r="E159" s="10"/>
      <c r="F159" s="10"/>
    </row>
    <row r="160" spans="1:6" ht="25.5">
      <c r="A160" s="22"/>
      <c r="B160" s="36" t="s">
        <v>117</v>
      </c>
      <c r="C160" s="10"/>
      <c r="D160" s="10"/>
      <c r="E160" s="10"/>
      <c r="F160" s="10"/>
    </row>
    <row r="161" spans="1:6" ht="12.75">
      <c r="A161" s="22"/>
      <c r="B161" s="30" t="s">
        <v>118</v>
      </c>
      <c r="C161" s="10"/>
      <c r="D161" s="10"/>
      <c r="E161" s="10"/>
      <c r="F161" s="10"/>
    </row>
    <row r="162" spans="1:6" ht="25.5">
      <c r="A162" s="22"/>
      <c r="B162" s="30" t="s">
        <v>119</v>
      </c>
      <c r="C162" s="10"/>
      <c r="D162" s="10"/>
      <c r="E162" s="10"/>
      <c r="F162" s="10"/>
    </row>
    <row r="163" spans="1:6" ht="25.5">
      <c r="A163" s="22"/>
      <c r="B163" s="46" t="s">
        <v>120</v>
      </c>
      <c r="C163" s="10"/>
      <c r="D163" s="10"/>
      <c r="E163" s="10"/>
      <c r="F163" s="10"/>
    </row>
    <row r="164" spans="1:6" ht="12.75">
      <c r="A164" s="22"/>
      <c r="B164" s="32"/>
      <c r="E164" s="9"/>
      <c r="F164" s="9"/>
    </row>
    <row r="165" spans="1:6" ht="12.75">
      <c r="A165" s="22"/>
      <c r="B165" s="30" t="s">
        <v>65</v>
      </c>
      <c r="C165" s="10"/>
      <c r="D165" s="10"/>
      <c r="E165" s="10"/>
      <c r="F165" s="10"/>
    </row>
    <row r="166" spans="1:6" ht="12.75">
      <c r="A166" s="22"/>
      <c r="B166" s="45" t="s">
        <v>122</v>
      </c>
      <c r="C166" s="10"/>
      <c r="D166" s="10"/>
      <c r="E166" s="10"/>
      <c r="F166" s="10"/>
    </row>
    <row r="167" spans="1:6" ht="25.5">
      <c r="A167" s="22"/>
      <c r="B167" s="45" t="s">
        <v>123</v>
      </c>
      <c r="C167" s="10"/>
      <c r="D167" s="10"/>
      <c r="E167" s="10"/>
      <c r="F167" s="10"/>
    </row>
    <row r="168" spans="1:6" ht="25.5">
      <c r="A168" s="22"/>
      <c r="B168" s="45" t="s">
        <v>124</v>
      </c>
      <c r="C168" s="10"/>
      <c r="D168" s="10"/>
      <c r="E168" s="10"/>
      <c r="F168" s="10"/>
    </row>
    <row r="169" spans="1:6" ht="12.75">
      <c r="A169" s="22"/>
      <c r="B169" s="45" t="s">
        <v>125</v>
      </c>
      <c r="C169" s="10"/>
      <c r="D169" s="10"/>
      <c r="E169" s="10"/>
      <c r="F169" s="10"/>
    </row>
    <row r="170" spans="1:6" ht="12.75">
      <c r="A170" s="22"/>
      <c r="B170" s="45" t="s">
        <v>126</v>
      </c>
      <c r="C170" s="10"/>
      <c r="D170" s="10"/>
      <c r="E170" s="10"/>
      <c r="F170" s="10"/>
    </row>
    <row r="171" spans="1:6" ht="12.75">
      <c r="A171" s="22"/>
      <c r="B171" s="45" t="s">
        <v>127</v>
      </c>
      <c r="C171" s="10"/>
      <c r="D171" s="10"/>
      <c r="E171" s="10"/>
      <c r="F171" s="10"/>
    </row>
    <row r="172" spans="1:6" ht="12.75">
      <c r="A172" s="22"/>
      <c r="B172" s="45" t="s">
        <v>128</v>
      </c>
      <c r="C172" s="10"/>
      <c r="D172" s="10"/>
      <c r="E172" s="10"/>
      <c r="F172" s="10"/>
    </row>
    <row r="173" spans="1:6" ht="12.75">
      <c r="A173" s="22"/>
      <c r="B173" s="32" t="s">
        <v>121</v>
      </c>
      <c r="C173" s="4" t="s">
        <v>14</v>
      </c>
      <c r="D173" s="4">
        <v>3</v>
      </c>
      <c r="E173" s="9"/>
      <c r="F173" s="9">
        <f>E173*D173</f>
        <v>0</v>
      </c>
    </row>
    <row r="174" spans="1:6" ht="12.75">
      <c r="A174" s="22"/>
      <c r="B174" s="32"/>
      <c r="C174" s="10"/>
      <c r="D174" s="10"/>
      <c r="E174" s="10"/>
      <c r="F174" s="10"/>
    </row>
    <row r="175" spans="1:6" ht="51">
      <c r="A175" s="22" t="s">
        <v>81</v>
      </c>
      <c r="B175" s="34" t="s">
        <v>129</v>
      </c>
      <c r="C175" s="10"/>
      <c r="D175" s="10"/>
      <c r="E175" s="10"/>
      <c r="F175" s="10"/>
    </row>
    <row r="176" spans="1:6" ht="12.75">
      <c r="A176" s="22"/>
      <c r="B176" s="34" t="s">
        <v>130</v>
      </c>
      <c r="C176" s="4" t="s">
        <v>15</v>
      </c>
      <c r="D176" s="4">
        <v>15</v>
      </c>
      <c r="E176" s="9"/>
      <c r="F176" s="9">
        <f>E176*D176</f>
        <v>0</v>
      </c>
    </row>
    <row r="177" spans="1:6" ht="12.75">
      <c r="A177" s="22"/>
      <c r="B177" s="34" t="s">
        <v>131</v>
      </c>
      <c r="C177" s="4" t="s">
        <v>15</v>
      </c>
      <c r="D177" s="4">
        <v>15</v>
      </c>
      <c r="E177" s="9"/>
      <c r="F177" s="9">
        <f>E177*D177</f>
        <v>0</v>
      </c>
    </row>
    <row r="178" spans="1:6" ht="12.75">
      <c r="A178" s="22"/>
      <c r="B178" s="32"/>
      <c r="C178" s="10"/>
      <c r="D178" s="10"/>
      <c r="E178" s="10"/>
      <c r="F178" s="10"/>
    </row>
    <row r="179" spans="1:6" ht="12.75">
      <c r="A179" s="22" t="s">
        <v>82</v>
      </c>
      <c r="B179" s="34" t="s">
        <v>67</v>
      </c>
      <c r="C179" s="10"/>
      <c r="D179" s="10"/>
      <c r="E179" s="10"/>
      <c r="F179" s="10"/>
    </row>
    <row r="180" spans="1:6" ht="12.75">
      <c r="A180" s="22"/>
      <c r="B180" s="46" t="s">
        <v>68</v>
      </c>
      <c r="C180" s="10"/>
      <c r="D180" s="10"/>
      <c r="E180" s="10"/>
      <c r="F180" s="10"/>
    </row>
    <row r="181" spans="1:6" ht="12.75">
      <c r="A181" s="22"/>
      <c r="B181" s="46" t="s">
        <v>69</v>
      </c>
      <c r="C181" s="10"/>
      <c r="D181" s="10"/>
      <c r="E181" s="10"/>
      <c r="F181" s="10"/>
    </row>
    <row r="182" spans="1:6" ht="12.75">
      <c r="A182" s="22"/>
      <c r="B182" s="46" t="s">
        <v>70</v>
      </c>
      <c r="C182" s="10"/>
      <c r="D182" s="10"/>
      <c r="E182" s="10"/>
      <c r="F182" s="10"/>
    </row>
    <row r="183" spans="1:6" ht="12.75">
      <c r="A183" s="22"/>
      <c r="B183" s="46" t="s">
        <v>71</v>
      </c>
      <c r="C183" s="4" t="s">
        <v>14</v>
      </c>
      <c r="D183" s="4">
        <v>1</v>
      </c>
      <c r="E183" s="9"/>
      <c r="F183" s="9">
        <f>E183*D183</f>
        <v>0</v>
      </c>
    </row>
    <row r="184" spans="1:6" ht="12.75">
      <c r="A184" s="22"/>
      <c r="B184" s="46" t="s">
        <v>134</v>
      </c>
      <c r="E184" s="9"/>
      <c r="F184" s="9"/>
    </row>
    <row r="185" spans="1:6" ht="12.75">
      <c r="A185" s="22"/>
      <c r="B185" s="46" t="s">
        <v>135</v>
      </c>
      <c r="C185" s="10"/>
      <c r="D185" s="10"/>
      <c r="E185" s="10"/>
      <c r="F185" s="10"/>
    </row>
    <row r="186" spans="1:6" ht="12.75">
      <c r="A186" s="22"/>
      <c r="B186" s="46"/>
      <c r="C186" s="10"/>
      <c r="D186" s="10"/>
      <c r="E186" s="10"/>
      <c r="F186" s="10"/>
    </row>
    <row r="187" spans="1:6" ht="12.75">
      <c r="A187" s="22" t="s">
        <v>83</v>
      </c>
      <c r="B187" s="34" t="s">
        <v>72</v>
      </c>
      <c r="C187" s="10"/>
      <c r="D187" s="10"/>
      <c r="E187" s="10"/>
      <c r="F187" s="10"/>
    </row>
    <row r="188" spans="1:6" ht="12.75">
      <c r="A188" s="22"/>
      <c r="B188" s="46" t="s">
        <v>73</v>
      </c>
      <c r="C188" s="10"/>
      <c r="D188" s="10"/>
      <c r="E188" s="10"/>
      <c r="F188" s="10"/>
    </row>
    <row r="189" spans="1:6" ht="12.75">
      <c r="A189" s="22"/>
      <c r="B189" s="46" t="s">
        <v>132</v>
      </c>
      <c r="C189" s="10"/>
      <c r="D189" s="10"/>
      <c r="E189" s="10"/>
      <c r="F189" s="10"/>
    </row>
    <row r="190" spans="1:6" ht="12.75">
      <c r="A190" s="22"/>
      <c r="B190" s="46" t="s">
        <v>74</v>
      </c>
      <c r="C190" s="10"/>
      <c r="D190" s="10"/>
      <c r="E190" s="10"/>
      <c r="F190" s="10"/>
    </row>
    <row r="191" spans="1:6" ht="12.75">
      <c r="A191" s="22"/>
      <c r="B191" s="46" t="s">
        <v>75</v>
      </c>
      <c r="C191" s="4" t="s">
        <v>14</v>
      </c>
      <c r="D191" s="4">
        <v>1</v>
      </c>
      <c r="E191" s="9"/>
      <c r="F191" s="9">
        <f>E191*D191</f>
        <v>0</v>
      </c>
    </row>
    <row r="192" spans="1:6" ht="12.75">
      <c r="A192" s="22"/>
      <c r="B192" s="46"/>
      <c r="E192" s="9"/>
      <c r="F192" s="9"/>
    </row>
    <row r="193" spans="1:6" ht="12.75">
      <c r="A193" s="22" t="s">
        <v>84</v>
      </c>
      <c r="B193" s="34" t="s">
        <v>136</v>
      </c>
      <c r="E193" s="9"/>
      <c r="F193" s="9"/>
    </row>
    <row r="194" spans="1:6" ht="12.75">
      <c r="A194" s="22"/>
      <c r="B194" s="46" t="s">
        <v>137</v>
      </c>
      <c r="E194" s="9"/>
      <c r="F194" s="9"/>
    </row>
    <row r="195" spans="1:6" ht="12.75">
      <c r="A195" s="22"/>
      <c r="B195" s="46" t="s">
        <v>138</v>
      </c>
      <c r="E195" s="9"/>
      <c r="F195" s="9"/>
    </row>
    <row r="196" spans="1:6" ht="12.75">
      <c r="A196" s="22"/>
      <c r="B196" s="46" t="s">
        <v>139</v>
      </c>
      <c r="E196" s="9"/>
      <c r="F196" s="9"/>
    </row>
    <row r="197" spans="1:6" ht="12.75">
      <c r="A197" s="22"/>
      <c r="B197" s="32"/>
      <c r="C197" s="10"/>
      <c r="D197" s="10"/>
      <c r="E197" s="10"/>
      <c r="F197" s="10"/>
    </row>
    <row r="198" spans="1:6" ht="25.5">
      <c r="A198" s="22" t="s">
        <v>85</v>
      </c>
      <c r="B198" s="47" t="s">
        <v>133</v>
      </c>
      <c r="C198" s="4" t="s">
        <v>14</v>
      </c>
      <c r="D198" s="4">
        <v>1</v>
      </c>
      <c r="E198" s="9"/>
      <c r="F198" s="9">
        <f>E198*D198</f>
        <v>0</v>
      </c>
    </row>
    <row r="199" spans="1:6" ht="13.5" thickBot="1">
      <c r="A199" s="11"/>
      <c r="B199" s="43"/>
      <c r="C199" s="8"/>
      <c r="D199" s="8"/>
      <c r="E199" s="8"/>
      <c r="F199" s="8"/>
    </row>
    <row r="200" spans="1:6" ht="13.5" thickTop="1">
      <c r="A200" s="21"/>
      <c r="B200" s="44" t="s">
        <v>207</v>
      </c>
      <c r="C200" s="3"/>
      <c r="D200" s="3"/>
      <c r="E200" s="3"/>
      <c r="F200" s="12">
        <f>SUM(F139:F199)</f>
        <v>0</v>
      </c>
    </row>
    <row r="201" spans="1:6" ht="12.75">
      <c r="A201" s="22"/>
      <c r="B201" s="32"/>
      <c r="C201" s="10"/>
      <c r="D201" s="10"/>
      <c r="E201" s="10"/>
      <c r="F201" s="10"/>
    </row>
    <row r="202" spans="1:6" ht="13.5" thickBot="1">
      <c r="A202" s="7" t="s">
        <v>230</v>
      </c>
      <c r="B202" s="33" t="s">
        <v>144</v>
      </c>
      <c r="C202" s="8"/>
      <c r="D202" s="8"/>
      <c r="E202" s="8"/>
      <c r="F202" s="8"/>
    </row>
    <row r="203" spans="1:6" ht="13.5" thickTop="1">
      <c r="A203" s="22"/>
      <c r="B203" s="32"/>
      <c r="C203" s="10"/>
      <c r="D203" s="10"/>
      <c r="E203" s="10"/>
      <c r="F203" s="10"/>
    </row>
    <row r="204" spans="1:2" ht="54" customHeight="1">
      <c r="A204" s="2" t="s">
        <v>231</v>
      </c>
      <c r="B204" s="48" t="s">
        <v>59</v>
      </c>
    </row>
    <row r="205" spans="2:6" ht="12.75">
      <c r="B205" s="32" t="s">
        <v>145</v>
      </c>
      <c r="C205" s="4" t="s">
        <v>27</v>
      </c>
      <c r="D205" s="4">
        <v>2</v>
      </c>
      <c r="E205" s="9"/>
      <c r="F205" s="9">
        <f aca="true" t="shared" si="0" ref="F205:F210">E205*D205</f>
        <v>0</v>
      </c>
    </row>
    <row r="206" spans="2:6" ht="12.75">
      <c r="B206" s="32" t="s">
        <v>148</v>
      </c>
      <c r="C206" s="4" t="s">
        <v>27</v>
      </c>
      <c r="D206" s="4">
        <v>2</v>
      </c>
      <c r="E206" s="9"/>
      <c r="F206" s="9">
        <f t="shared" si="0"/>
        <v>0</v>
      </c>
    </row>
    <row r="207" spans="2:6" ht="12.75">
      <c r="B207" s="32" t="s">
        <v>146</v>
      </c>
      <c r="C207" s="4" t="s">
        <v>27</v>
      </c>
      <c r="D207" s="4">
        <v>1</v>
      </c>
      <c r="E207" s="9"/>
      <c r="F207" s="9">
        <f t="shared" si="0"/>
        <v>0</v>
      </c>
    </row>
    <row r="208" spans="2:6" ht="12.75">
      <c r="B208" s="32" t="s">
        <v>147</v>
      </c>
      <c r="C208" s="4" t="s">
        <v>27</v>
      </c>
      <c r="D208" s="4">
        <v>2</v>
      </c>
      <c r="E208" s="9"/>
      <c r="F208" s="9">
        <f t="shared" si="0"/>
        <v>0</v>
      </c>
    </row>
    <row r="209" spans="1:6" ht="12.75">
      <c r="A209" s="22"/>
      <c r="B209" s="32" t="s">
        <v>149</v>
      </c>
      <c r="C209" s="4" t="s">
        <v>27</v>
      </c>
      <c r="D209" s="4">
        <v>3</v>
      </c>
      <c r="E209" s="9"/>
      <c r="F209" s="9">
        <f t="shared" si="0"/>
        <v>0</v>
      </c>
    </row>
    <row r="210" spans="1:6" ht="12.75">
      <c r="A210" s="22"/>
      <c r="B210" s="32" t="s">
        <v>150</v>
      </c>
      <c r="C210" s="4" t="s">
        <v>27</v>
      </c>
      <c r="D210" s="4">
        <v>2</v>
      </c>
      <c r="E210" s="9"/>
      <c r="F210" s="9">
        <f t="shared" si="0"/>
        <v>0</v>
      </c>
    </row>
    <row r="211" spans="1:6" ht="12.75">
      <c r="A211" s="22"/>
      <c r="B211" s="32"/>
      <c r="C211" s="10"/>
      <c r="D211" s="10"/>
      <c r="E211" s="10"/>
      <c r="F211" s="10"/>
    </row>
    <row r="212" spans="1:2" ht="25.5">
      <c r="A212" s="2" t="s">
        <v>232</v>
      </c>
      <c r="B212" s="30" t="s">
        <v>151</v>
      </c>
    </row>
    <row r="213" spans="2:6" ht="12.75">
      <c r="B213" s="32" t="s">
        <v>152</v>
      </c>
      <c r="C213" s="4" t="s">
        <v>27</v>
      </c>
      <c r="D213" s="4">
        <v>6</v>
      </c>
      <c r="E213" s="9"/>
      <c r="F213" s="9">
        <f>E213*D213</f>
        <v>0</v>
      </c>
    </row>
    <row r="214" spans="2:6" ht="12.75">
      <c r="B214" s="32"/>
      <c r="E214" s="9"/>
      <c r="F214" s="9"/>
    </row>
    <row r="215" spans="1:2" ht="12.75">
      <c r="A215" s="2" t="s">
        <v>233</v>
      </c>
      <c r="B215" s="30" t="s">
        <v>44</v>
      </c>
    </row>
    <row r="216" spans="2:6" ht="12.75">
      <c r="B216" s="30" t="s">
        <v>16</v>
      </c>
      <c r="C216" s="4" t="s">
        <v>27</v>
      </c>
      <c r="D216" s="4">
        <v>18</v>
      </c>
      <c r="E216" s="9"/>
      <c r="F216" s="9">
        <f>E216*D216</f>
        <v>0</v>
      </c>
    </row>
    <row r="218" spans="1:6" ht="51">
      <c r="A218" s="2" t="s">
        <v>234</v>
      </c>
      <c r="B218" s="30" t="s">
        <v>155</v>
      </c>
      <c r="C218" s="4" t="s">
        <v>27</v>
      </c>
      <c r="D218" s="4">
        <v>1</v>
      </c>
      <c r="E218" s="9"/>
      <c r="F218" s="9">
        <f>E218*D218</f>
        <v>0</v>
      </c>
    </row>
    <row r="219" spans="5:6" ht="12.75">
      <c r="E219" s="9"/>
      <c r="F219" s="9"/>
    </row>
    <row r="220" spans="1:6" ht="51">
      <c r="A220" s="2" t="s">
        <v>235</v>
      </c>
      <c r="B220" s="30" t="s">
        <v>154</v>
      </c>
      <c r="C220" s="4" t="s">
        <v>27</v>
      </c>
      <c r="D220" s="4">
        <v>1</v>
      </c>
      <c r="E220" s="9"/>
      <c r="F220" s="9">
        <f>E220*D220</f>
        <v>0</v>
      </c>
    </row>
    <row r="221" spans="5:6" ht="12.75">
      <c r="E221" s="9"/>
      <c r="F221" s="9"/>
    </row>
    <row r="222" spans="1:6" ht="51">
      <c r="A222" s="2" t="s">
        <v>236</v>
      </c>
      <c r="B222" s="30" t="s">
        <v>153</v>
      </c>
      <c r="C222" s="4" t="s">
        <v>27</v>
      </c>
      <c r="D222" s="4">
        <v>1</v>
      </c>
      <c r="E222" s="9"/>
      <c r="F222" s="9">
        <f>E222*D222</f>
        <v>0</v>
      </c>
    </row>
    <row r="223" spans="5:6" ht="12.75">
      <c r="E223" s="9"/>
      <c r="F223" s="9"/>
    </row>
    <row r="224" spans="1:2" ht="25.5">
      <c r="A224" s="2" t="s">
        <v>237</v>
      </c>
      <c r="B224" s="30" t="s">
        <v>42</v>
      </c>
    </row>
    <row r="225" spans="2:6" ht="12.75">
      <c r="B225" s="37" t="s">
        <v>156</v>
      </c>
      <c r="C225" s="4" t="s">
        <v>15</v>
      </c>
      <c r="D225" s="4">
        <v>30</v>
      </c>
      <c r="E225" s="9"/>
      <c r="F225" s="9">
        <f>E225*D225</f>
        <v>0</v>
      </c>
    </row>
    <row r="226" spans="2:6" ht="12.75">
      <c r="B226" s="37" t="s">
        <v>62</v>
      </c>
      <c r="C226" s="4" t="s">
        <v>15</v>
      </c>
      <c r="D226" s="4">
        <v>40</v>
      </c>
      <c r="E226" s="9"/>
      <c r="F226" s="9">
        <f>E226*D226</f>
        <v>0</v>
      </c>
    </row>
    <row r="227" spans="2:6" ht="12.75">
      <c r="B227" s="30" t="s">
        <v>140</v>
      </c>
      <c r="C227" s="4" t="s">
        <v>15</v>
      </c>
      <c r="D227" s="4">
        <v>5</v>
      </c>
      <c r="E227" s="9"/>
      <c r="F227" s="9">
        <f>E227*D227</f>
        <v>0</v>
      </c>
    </row>
    <row r="228" spans="2:6" ht="12.75">
      <c r="B228" s="37" t="s">
        <v>79</v>
      </c>
      <c r="C228" s="4" t="s">
        <v>15</v>
      </c>
      <c r="D228" s="4">
        <v>550</v>
      </c>
      <c r="E228" s="9"/>
      <c r="F228" s="9">
        <f>E228*D228</f>
        <v>0</v>
      </c>
    </row>
    <row r="229" spans="5:6" ht="12.75">
      <c r="E229" s="9"/>
      <c r="F229" s="9"/>
    </row>
    <row r="230" spans="1:6" ht="25.5">
      <c r="A230" s="2" t="s">
        <v>238</v>
      </c>
      <c r="B230" s="49" t="s">
        <v>45</v>
      </c>
      <c r="C230" s="4" t="s">
        <v>25</v>
      </c>
      <c r="D230" s="4">
        <v>1</v>
      </c>
      <c r="E230" s="9"/>
      <c r="F230" s="9">
        <f>E230*D230</f>
        <v>0</v>
      </c>
    </row>
    <row r="231" spans="2:6" ht="12.75">
      <c r="B231" s="49"/>
      <c r="E231" s="9"/>
      <c r="F231" s="9"/>
    </row>
    <row r="232" spans="1:6" ht="12.75">
      <c r="A232" s="2" t="s">
        <v>239</v>
      </c>
      <c r="B232" s="30" t="s">
        <v>47</v>
      </c>
      <c r="C232" s="4" t="s">
        <v>48</v>
      </c>
      <c r="D232" s="4">
        <v>1</v>
      </c>
      <c r="E232" s="9"/>
      <c r="F232" s="9">
        <f>E232*D232</f>
        <v>0</v>
      </c>
    </row>
    <row r="233" spans="1:6" ht="13.5" thickBot="1">
      <c r="A233" s="11"/>
      <c r="B233" s="43"/>
      <c r="C233" s="8"/>
      <c r="D233" s="8"/>
      <c r="E233" s="8"/>
      <c r="F233" s="8"/>
    </row>
    <row r="234" spans="2:6" ht="13.5" thickTop="1">
      <c r="B234" s="30" t="s">
        <v>32</v>
      </c>
      <c r="F234" s="54">
        <f>SUM(F204:F233)</f>
        <v>0</v>
      </c>
    </row>
    <row r="235" spans="1:6" ht="12.75">
      <c r="A235" s="22"/>
      <c r="B235" s="32"/>
      <c r="C235" s="10"/>
      <c r="D235" s="10"/>
      <c r="E235" s="10"/>
      <c r="F235" s="10"/>
    </row>
    <row r="236" spans="1:6" ht="13.5" customHeight="1" thickBot="1">
      <c r="A236" s="7" t="s">
        <v>34</v>
      </c>
      <c r="B236" s="33" t="s">
        <v>265</v>
      </c>
      <c r="C236" s="8"/>
      <c r="D236" s="8"/>
      <c r="E236" s="8"/>
      <c r="F236" s="8"/>
    </row>
    <row r="237" spans="1:2" ht="192" thickTop="1">
      <c r="A237" s="2" t="s">
        <v>60</v>
      </c>
      <c r="B237" s="50" t="s">
        <v>318</v>
      </c>
    </row>
    <row r="238" spans="2:6" ht="12.75">
      <c r="B238" s="50" t="s">
        <v>277</v>
      </c>
      <c r="C238" s="4" t="s">
        <v>14</v>
      </c>
      <c r="D238" s="4">
        <v>1</v>
      </c>
      <c r="E238" s="9"/>
      <c r="F238" s="9">
        <f>E238*D238</f>
        <v>0</v>
      </c>
    </row>
    <row r="239" ht="12.75">
      <c r="B239" s="50"/>
    </row>
    <row r="240" spans="1:6" ht="409.5">
      <c r="A240" s="2" t="s">
        <v>281</v>
      </c>
      <c r="B240" s="50" t="s">
        <v>279</v>
      </c>
      <c r="C240" s="4" t="s">
        <v>14</v>
      </c>
      <c r="D240" s="4">
        <v>1</v>
      </c>
      <c r="E240" s="9"/>
      <c r="F240" s="9">
        <v>0</v>
      </c>
    </row>
    <row r="241" spans="2:6" ht="12.75">
      <c r="B241" s="50"/>
      <c r="E241" s="9"/>
      <c r="F241" s="9"/>
    </row>
    <row r="242" spans="1:6" ht="76.5">
      <c r="A242" s="2" t="s">
        <v>96</v>
      </c>
      <c r="B242" s="50" t="s">
        <v>280</v>
      </c>
      <c r="C242" s="4" t="s">
        <v>14</v>
      </c>
      <c r="D242" s="4">
        <v>1</v>
      </c>
      <c r="E242" s="9"/>
      <c r="F242" s="9">
        <f>E242*D242</f>
        <v>0</v>
      </c>
    </row>
    <row r="243" spans="2:6" ht="12.75">
      <c r="B243" s="50"/>
      <c r="E243" s="9"/>
      <c r="F243" s="9"/>
    </row>
    <row r="244" spans="1:6" ht="12.75">
      <c r="A244" s="2" t="s">
        <v>76</v>
      </c>
      <c r="B244" s="34" t="s">
        <v>328</v>
      </c>
      <c r="E244" s="9"/>
      <c r="F244" s="9"/>
    </row>
    <row r="245" spans="2:6" ht="12.75">
      <c r="B245" s="34" t="s">
        <v>330</v>
      </c>
      <c r="C245" s="4" t="s">
        <v>15</v>
      </c>
      <c r="D245" s="4">
        <v>2</v>
      </c>
      <c r="E245" s="9"/>
      <c r="F245" s="9"/>
    </row>
    <row r="246" spans="2:6" ht="12.75">
      <c r="B246" s="34" t="s">
        <v>329</v>
      </c>
      <c r="C246" s="4" t="s">
        <v>15</v>
      </c>
      <c r="D246" s="4">
        <v>10</v>
      </c>
      <c r="E246" s="9"/>
      <c r="F246" s="9">
        <f>E246*D246</f>
        <v>0</v>
      </c>
    </row>
    <row r="247" spans="2:4" ht="12.75">
      <c r="B247" s="50"/>
      <c r="C247" s="23"/>
      <c r="D247" s="23"/>
    </row>
    <row r="248" spans="1:6" ht="38.25">
      <c r="A248" s="2" t="s">
        <v>77</v>
      </c>
      <c r="B248" s="34" t="s">
        <v>317</v>
      </c>
      <c r="E248" s="9"/>
      <c r="F248" s="9"/>
    </row>
    <row r="249" spans="2:6" ht="12.75">
      <c r="B249" s="34" t="s">
        <v>319</v>
      </c>
      <c r="C249" s="4" t="s">
        <v>14</v>
      </c>
      <c r="D249" s="4">
        <v>2</v>
      </c>
      <c r="E249" s="9"/>
      <c r="F249" s="9">
        <f>E249*D249</f>
        <v>0</v>
      </c>
    </row>
    <row r="250" spans="2:6" ht="12.75">
      <c r="B250" s="34"/>
      <c r="E250" s="9"/>
      <c r="F250" s="9"/>
    </row>
    <row r="251" spans="1:6" ht="76.5">
      <c r="A251" s="2" t="s">
        <v>78</v>
      </c>
      <c r="B251" s="34" t="s">
        <v>321</v>
      </c>
      <c r="E251" s="9"/>
      <c r="F251" s="9"/>
    </row>
    <row r="252" spans="2:6" ht="12.75">
      <c r="B252" s="34" t="s">
        <v>322</v>
      </c>
      <c r="C252" s="4" t="s">
        <v>24</v>
      </c>
      <c r="D252" s="4">
        <v>1</v>
      </c>
      <c r="E252" s="9"/>
      <c r="F252" s="9">
        <f>E252*D252</f>
        <v>0</v>
      </c>
    </row>
    <row r="253" spans="2:6" ht="12.75">
      <c r="B253" s="34"/>
      <c r="E253" s="9"/>
      <c r="F253" s="9"/>
    </row>
    <row r="254" spans="1:6" ht="38.25">
      <c r="A254" s="2" t="s">
        <v>282</v>
      </c>
      <c r="B254" s="34" t="s">
        <v>323</v>
      </c>
      <c r="E254" s="9"/>
      <c r="F254" s="9"/>
    </row>
    <row r="255" spans="2:6" ht="12.75">
      <c r="B255" s="34" t="s">
        <v>327</v>
      </c>
      <c r="C255" s="4" t="s">
        <v>24</v>
      </c>
      <c r="D255" s="4">
        <v>2</v>
      </c>
      <c r="E255" s="9"/>
      <c r="F255" s="9">
        <f>E255*D255</f>
        <v>0</v>
      </c>
    </row>
    <row r="256" spans="2:6" ht="12.75">
      <c r="B256" s="34"/>
      <c r="E256" s="9"/>
      <c r="F256" s="9"/>
    </row>
    <row r="257" spans="1:6" ht="25.5">
      <c r="A257" s="2" t="s">
        <v>283</v>
      </c>
      <c r="B257" s="34" t="s">
        <v>324</v>
      </c>
      <c r="C257" s="4" t="s">
        <v>24</v>
      </c>
      <c r="D257" s="4">
        <v>5</v>
      </c>
      <c r="E257" s="9"/>
      <c r="F257" s="9">
        <f>E257*D257</f>
        <v>0</v>
      </c>
    </row>
    <row r="258" spans="2:6" ht="12.75">
      <c r="B258" s="34" t="s">
        <v>326</v>
      </c>
      <c r="E258" s="9"/>
      <c r="F258" s="9"/>
    </row>
    <row r="259" spans="2:6" ht="12.75">
      <c r="B259" s="34"/>
      <c r="E259" s="9"/>
      <c r="F259" s="9"/>
    </row>
    <row r="260" spans="1:6" ht="25.5">
      <c r="A260" s="2" t="s">
        <v>284</v>
      </c>
      <c r="B260" s="34" t="s">
        <v>325</v>
      </c>
      <c r="E260" s="9"/>
      <c r="F260" s="9"/>
    </row>
    <row r="261" spans="2:6" ht="12.75">
      <c r="B261" s="34" t="s">
        <v>245</v>
      </c>
      <c r="C261" s="4" t="s">
        <v>24</v>
      </c>
      <c r="D261" s="4">
        <v>2</v>
      </c>
      <c r="E261" s="9"/>
      <c r="F261" s="9">
        <f>E261*D261</f>
        <v>0</v>
      </c>
    </row>
    <row r="262" spans="2:6" ht="12.75">
      <c r="B262" s="34"/>
      <c r="E262" s="9"/>
      <c r="F262" s="9"/>
    </row>
    <row r="263" spans="1:6" ht="38.25">
      <c r="A263" s="2" t="s">
        <v>285</v>
      </c>
      <c r="B263" s="51" t="s">
        <v>332</v>
      </c>
      <c r="C263" s="4" t="s">
        <v>24</v>
      </c>
      <c r="D263" s="4">
        <v>2</v>
      </c>
      <c r="E263" s="9"/>
      <c r="F263" s="9">
        <f>E263*D263</f>
        <v>0</v>
      </c>
    </row>
    <row r="264" spans="2:6" ht="12.75">
      <c r="B264" s="51"/>
      <c r="E264" s="9"/>
      <c r="F264" s="9"/>
    </row>
    <row r="265" spans="1:6" ht="38.25">
      <c r="A265" s="2" t="s">
        <v>286</v>
      </c>
      <c r="B265" s="51" t="s">
        <v>333</v>
      </c>
      <c r="C265" s="4" t="s">
        <v>24</v>
      </c>
      <c r="D265" s="4">
        <v>2</v>
      </c>
      <c r="E265" s="9"/>
      <c r="F265" s="9">
        <f>E265*D265</f>
        <v>0</v>
      </c>
    </row>
    <row r="266" spans="2:4" ht="12.75">
      <c r="B266" s="50"/>
      <c r="C266" s="23"/>
      <c r="D266" s="23"/>
    </row>
    <row r="267" spans="1:6" ht="76.5">
      <c r="A267" s="2" t="s">
        <v>287</v>
      </c>
      <c r="B267" s="50" t="s">
        <v>320</v>
      </c>
      <c r="C267" s="4" t="s">
        <v>14</v>
      </c>
      <c r="D267" s="4">
        <v>2</v>
      </c>
      <c r="E267" s="9"/>
      <c r="F267" s="9">
        <f>E267*D267</f>
        <v>0</v>
      </c>
    </row>
    <row r="268" spans="2:6" ht="12.75">
      <c r="B268" s="50"/>
      <c r="E268" s="9"/>
      <c r="F268" s="9"/>
    </row>
    <row r="269" spans="1:6" ht="409.5">
      <c r="A269" s="2" t="s">
        <v>288</v>
      </c>
      <c r="B269" s="50" t="s">
        <v>266</v>
      </c>
      <c r="C269" s="4" t="s">
        <v>14</v>
      </c>
      <c r="D269" s="4">
        <v>1</v>
      </c>
      <c r="E269" s="9"/>
      <c r="F269" s="9">
        <f>E269*D269</f>
        <v>0</v>
      </c>
    </row>
    <row r="270" spans="1:6" ht="408">
      <c r="A270" s="20"/>
      <c r="B270" s="50" t="s">
        <v>267</v>
      </c>
      <c r="C270" s="4" t="s">
        <v>14</v>
      </c>
      <c r="D270" s="4">
        <v>1</v>
      </c>
      <c r="E270" s="9"/>
      <c r="F270" s="9">
        <v>0</v>
      </c>
    </row>
    <row r="271" spans="1:6" ht="153">
      <c r="A271" s="20"/>
      <c r="B271" s="50" t="s">
        <v>268</v>
      </c>
      <c r="C271" s="4" t="s">
        <v>14</v>
      </c>
      <c r="D271" s="4">
        <v>1</v>
      </c>
      <c r="E271" s="9"/>
      <c r="F271" s="9">
        <f>D271*E271</f>
        <v>0</v>
      </c>
    </row>
    <row r="272" spans="1:4" ht="12.75">
      <c r="A272" s="20"/>
      <c r="B272" s="50"/>
      <c r="C272" s="23"/>
      <c r="D272" s="23"/>
    </row>
    <row r="273" spans="1:6" ht="38.25">
      <c r="A273" s="2" t="s">
        <v>289</v>
      </c>
      <c r="B273" s="50" t="s">
        <v>269</v>
      </c>
      <c r="C273" s="4" t="s">
        <v>14</v>
      </c>
      <c r="D273" s="4">
        <v>1</v>
      </c>
      <c r="E273" s="9"/>
      <c r="F273" s="9">
        <f>D273*E273</f>
        <v>0</v>
      </c>
    </row>
    <row r="274" spans="2:6" ht="12.75">
      <c r="B274" s="50"/>
      <c r="E274" s="9"/>
      <c r="F274" s="9"/>
    </row>
    <row r="275" spans="1:6" ht="25.5">
      <c r="A275" s="2" t="s">
        <v>290</v>
      </c>
      <c r="B275" s="50" t="s">
        <v>270</v>
      </c>
      <c r="C275" s="4" t="s">
        <v>14</v>
      </c>
      <c r="D275" s="4">
        <v>1</v>
      </c>
      <c r="E275" s="9"/>
      <c r="F275" s="9">
        <f>E275*D275</f>
        <v>0</v>
      </c>
    </row>
    <row r="276" spans="2:6" ht="12.75">
      <c r="B276" s="50"/>
      <c r="E276" s="9"/>
      <c r="F276" s="9"/>
    </row>
    <row r="277" spans="1:6" ht="63.75">
      <c r="A277" s="2" t="s">
        <v>292</v>
      </c>
      <c r="B277" s="50" t="s">
        <v>271</v>
      </c>
      <c r="C277" s="4" t="s">
        <v>14</v>
      </c>
      <c r="D277" s="4">
        <v>1</v>
      </c>
      <c r="E277" s="9"/>
      <c r="F277" s="9">
        <f>E277*D277</f>
        <v>0</v>
      </c>
    </row>
    <row r="278" spans="2:6" ht="12.75">
      <c r="B278" s="50"/>
      <c r="E278" s="9"/>
      <c r="F278" s="9"/>
    </row>
    <row r="279" spans="1:6" ht="25.5">
      <c r="A279" s="2" t="s">
        <v>293</v>
      </c>
      <c r="B279" s="50" t="s">
        <v>272</v>
      </c>
      <c r="C279" s="4" t="s">
        <v>14</v>
      </c>
      <c r="D279" s="4">
        <v>1</v>
      </c>
      <c r="E279" s="9"/>
      <c r="F279" s="9">
        <f>E279*D279</f>
        <v>0</v>
      </c>
    </row>
    <row r="280" spans="2:6" ht="12.75">
      <c r="B280" s="50"/>
      <c r="E280" s="9"/>
      <c r="F280" s="9"/>
    </row>
    <row r="281" spans="1:6" ht="25.5">
      <c r="A281" s="2" t="s">
        <v>294</v>
      </c>
      <c r="B281" s="50" t="s">
        <v>273</v>
      </c>
      <c r="C281" s="4" t="s">
        <v>14</v>
      </c>
      <c r="D281" s="4">
        <v>6</v>
      </c>
      <c r="E281" s="9"/>
      <c r="F281" s="9">
        <f>E281*D281</f>
        <v>0</v>
      </c>
    </row>
    <row r="282" spans="2:6" ht="12.75">
      <c r="B282" s="50"/>
      <c r="E282" s="9"/>
      <c r="F282" s="9"/>
    </row>
    <row r="283" spans="1:6" ht="25.5">
      <c r="A283" s="2" t="s">
        <v>295</v>
      </c>
      <c r="B283" s="50" t="s">
        <v>274</v>
      </c>
      <c r="C283" s="4" t="s">
        <v>14</v>
      </c>
      <c r="D283" s="4">
        <v>1</v>
      </c>
      <c r="E283" s="9"/>
      <c r="F283" s="9">
        <f>E283*D283</f>
        <v>0</v>
      </c>
    </row>
    <row r="284" spans="2:6" ht="12.75">
      <c r="B284" s="50"/>
      <c r="E284" s="9"/>
      <c r="F284" s="9"/>
    </row>
    <row r="285" spans="1:6" ht="25.5">
      <c r="A285" s="2" t="s">
        <v>296</v>
      </c>
      <c r="B285" s="50" t="s">
        <v>275</v>
      </c>
      <c r="C285" s="4" t="s">
        <v>14</v>
      </c>
      <c r="D285" s="4">
        <v>1</v>
      </c>
      <c r="E285" s="9"/>
      <c r="F285" s="9">
        <f>E285*D285</f>
        <v>0</v>
      </c>
    </row>
    <row r="286" spans="2:6" ht="12.75">
      <c r="B286" s="50"/>
      <c r="E286" s="9"/>
      <c r="F286" s="9"/>
    </row>
    <row r="287" spans="1:6" ht="25.5">
      <c r="A287" s="2" t="s">
        <v>298</v>
      </c>
      <c r="B287" s="50" t="s">
        <v>276</v>
      </c>
      <c r="C287" s="4" t="s">
        <v>14</v>
      </c>
      <c r="D287" s="4">
        <v>1</v>
      </c>
      <c r="E287" s="9"/>
      <c r="F287" s="9">
        <f>E287*D287</f>
        <v>0</v>
      </c>
    </row>
    <row r="288" spans="2:6" ht="12.75">
      <c r="B288" s="50"/>
      <c r="E288" s="9"/>
      <c r="F288" s="9"/>
    </row>
    <row r="289" spans="1:6" ht="102">
      <c r="A289" s="2" t="s">
        <v>299</v>
      </c>
      <c r="B289" s="50" t="s">
        <v>331</v>
      </c>
      <c r="C289" s="4" t="s">
        <v>14</v>
      </c>
      <c r="D289" s="4">
        <v>1</v>
      </c>
      <c r="E289" s="9"/>
      <c r="F289" s="9">
        <f>E289*D289</f>
        <v>0</v>
      </c>
    </row>
    <row r="290" spans="1:4" ht="12.75">
      <c r="A290" s="20"/>
      <c r="B290" s="34"/>
      <c r="C290" s="23"/>
      <c r="D290" s="23"/>
    </row>
    <row r="291" spans="1:6" ht="25.5">
      <c r="A291" s="2" t="s">
        <v>300</v>
      </c>
      <c r="B291" s="34" t="s">
        <v>240</v>
      </c>
      <c r="C291" s="24" t="s">
        <v>24</v>
      </c>
      <c r="D291" s="24">
        <v>1</v>
      </c>
      <c r="E291" s="9"/>
      <c r="F291" s="9">
        <f>E291*D291</f>
        <v>0</v>
      </c>
    </row>
    <row r="292" spans="1:6" ht="12.75">
      <c r="A292" s="27"/>
      <c r="B292" s="34"/>
      <c r="C292" s="24"/>
      <c r="D292" s="24"/>
      <c r="E292" s="9"/>
      <c r="F292" s="9"/>
    </row>
    <row r="293" spans="1:6" ht="15.75" customHeight="1">
      <c r="A293" s="2" t="s">
        <v>301</v>
      </c>
      <c r="B293" s="34" t="s">
        <v>241</v>
      </c>
      <c r="C293" s="23"/>
      <c r="D293" s="25"/>
      <c r="E293" s="26"/>
      <c r="F293" s="26"/>
    </row>
    <row r="294" spans="1:6" ht="12.75">
      <c r="A294" s="27"/>
      <c r="B294" s="34" t="s">
        <v>242</v>
      </c>
      <c r="C294" s="23" t="s">
        <v>243</v>
      </c>
      <c r="D294" s="25">
        <v>2</v>
      </c>
      <c r="E294" s="26"/>
      <c r="F294" s="9">
        <f>E294*D294</f>
        <v>0</v>
      </c>
    </row>
    <row r="295" spans="1:6" ht="12.75">
      <c r="A295" s="27"/>
      <c r="B295" s="34"/>
      <c r="C295" s="23"/>
      <c r="D295" s="25"/>
      <c r="E295" s="26"/>
      <c r="F295" s="26"/>
    </row>
    <row r="296" spans="1:6" ht="15" customHeight="1">
      <c r="A296" s="2" t="s">
        <v>302</v>
      </c>
      <c r="B296" s="34" t="s">
        <v>244</v>
      </c>
      <c r="C296" s="23"/>
      <c r="D296" s="25"/>
      <c r="E296" s="26"/>
      <c r="F296" s="26"/>
    </row>
    <row r="297" spans="1:6" ht="12.75">
      <c r="A297" s="27"/>
      <c r="B297" s="34" t="s">
        <v>245</v>
      </c>
      <c r="C297" s="23" t="s">
        <v>243</v>
      </c>
      <c r="D297" s="25">
        <v>1</v>
      </c>
      <c r="E297" s="26"/>
      <c r="F297" s="9">
        <f>E297*D297</f>
        <v>0</v>
      </c>
    </row>
    <row r="298" spans="1:6" ht="12.75">
      <c r="A298" s="27"/>
      <c r="B298" s="52"/>
      <c r="C298" s="23"/>
      <c r="D298" s="25"/>
      <c r="E298" s="26"/>
      <c r="F298" s="26"/>
    </row>
    <row r="299" spans="1:6" ht="27.75" customHeight="1">
      <c r="A299" s="2" t="s">
        <v>303</v>
      </c>
      <c r="B299" s="34" t="s">
        <v>246</v>
      </c>
      <c r="C299" s="23"/>
      <c r="D299" s="25"/>
      <c r="E299" s="26"/>
      <c r="F299" s="26"/>
    </row>
    <row r="300" spans="1:6" ht="12.75">
      <c r="A300" s="27"/>
      <c r="B300" s="34" t="s">
        <v>248</v>
      </c>
      <c r="C300" s="23" t="s">
        <v>247</v>
      </c>
      <c r="D300" s="25">
        <v>5</v>
      </c>
      <c r="E300" s="26"/>
      <c r="F300" s="9">
        <f>E300*D300</f>
        <v>0</v>
      </c>
    </row>
    <row r="301" spans="1:6" ht="12.75">
      <c r="A301" s="27"/>
      <c r="B301" s="34"/>
      <c r="C301" s="23"/>
      <c r="D301" s="25"/>
      <c r="E301" s="26"/>
      <c r="F301" s="26"/>
    </row>
    <row r="302" spans="1:6" ht="15" customHeight="1">
      <c r="A302" s="2" t="s">
        <v>304</v>
      </c>
      <c r="B302" s="34" t="s">
        <v>249</v>
      </c>
      <c r="C302" s="23"/>
      <c r="D302" s="25"/>
      <c r="E302" s="26"/>
      <c r="F302" s="26"/>
    </row>
    <row r="303" spans="1:6" ht="12.75">
      <c r="A303" s="27"/>
      <c r="B303" s="34" t="s">
        <v>245</v>
      </c>
      <c r="C303" s="23" t="s">
        <v>243</v>
      </c>
      <c r="D303" s="25">
        <v>4</v>
      </c>
      <c r="E303" s="26"/>
      <c r="F303" s="9">
        <f>E303*D303</f>
        <v>0</v>
      </c>
    </row>
    <row r="304" spans="1:6" ht="12.75">
      <c r="A304" s="27"/>
      <c r="B304" s="34"/>
      <c r="C304" s="23"/>
      <c r="D304" s="25"/>
      <c r="E304" s="26"/>
      <c r="F304" s="26"/>
    </row>
    <row r="305" spans="1:6" ht="16.5" customHeight="1">
      <c r="A305" s="2" t="s">
        <v>312</v>
      </c>
      <c r="B305" s="34" t="s">
        <v>250</v>
      </c>
      <c r="C305" s="23" t="s">
        <v>24</v>
      </c>
      <c r="D305" s="25">
        <v>1</v>
      </c>
      <c r="E305" s="26"/>
      <c r="F305" s="9">
        <f>E305*D305</f>
        <v>0</v>
      </c>
    </row>
    <row r="306" spans="1:6" ht="12.75">
      <c r="A306" s="27"/>
      <c r="B306" s="34"/>
      <c r="C306" s="23"/>
      <c r="D306" s="25"/>
      <c r="E306" s="26"/>
      <c r="F306" s="26"/>
    </row>
    <row r="307" spans="1:6" ht="16.5" customHeight="1">
      <c r="A307" s="2" t="s">
        <v>313</v>
      </c>
      <c r="B307" s="34" t="s">
        <v>251</v>
      </c>
      <c r="C307" s="23" t="s">
        <v>15</v>
      </c>
      <c r="D307" s="25">
        <v>2</v>
      </c>
      <c r="E307" s="26"/>
      <c r="F307" s="9">
        <f>E307*D307</f>
        <v>0</v>
      </c>
    </row>
    <row r="308" spans="1:6" ht="12.75">
      <c r="A308" s="27"/>
      <c r="B308" s="34"/>
      <c r="C308" s="23"/>
      <c r="D308" s="25"/>
      <c r="E308" s="26"/>
      <c r="F308" s="26"/>
    </row>
    <row r="309" spans="1:6" ht="25.5">
      <c r="A309" s="2" t="s">
        <v>314</v>
      </c>
      <c r="B309" s="34" t="s">
        <v>297</v>
      </c>
      <c r="C309" s="23" t="s">
        <v>14</v>
      </c>
      <c r="D309" s="25">
        <v>1</v>
      </c>
      <c r="E309" s="26"/>
      <c r="F309" s="9">
        <f>E309*D309</f>
        <v>0</v>
      </c>
    </row>
    <row r="310" spans="1:6" ht="12.75">
      <c r="A310" s="27"/>
      <c r="B310" s="34"/>
      <c r="C310" s="23"/>
      <c r="D310" s="25"/>
      <c r="E310" s="26"/>
      <c r="F310" s="26"/>
    </row>
    <row r="311" spans="1:6" ht="25.5" customHeight="1">
      <c r="A311" s="2" t="s">
        <v>315</v>
      </c>
      <c r="B311" s="34" t="s">
        <v>291</v>
      </c>
      <c r="C311" s="23" t="s">
        <v>14</v>
      </c>
      <c r="D311" s="25">
        <v>1</v>
      </c>
      <c r="E311" s="26"/>
      <c r="F311" s="9">
        <f>E311*D311</f>
        <v>0</v>
      </c>
    </row>
    <row r="312" spans="1:6" ht="15" customHeight="1">
      <c r="A312" s="27"/>
      <c r="B312" s="34"/>
      <c r="C312" s="23"/>
      <c r="D312" s="25"/>
      <c r="E312" s="26"/>
      <c r="F312" s="26"/>
    </row>
    <row r="313" spans="1:6" ht="15.75" customHeight="1">
      <c r="A313" s="2" t="s">
        <v>316</v>
      </c>
      <c r="B313" s="34" t="s">
        <v>252</v>
      </c>
      <c r="C313" s="23"/>
      <c r="D313" s="25"/>
      <c r="E313" s="26"/>
      <c r="F313" s="26"/>
    </row>
    <row r="314" spans="1:6" ht="14.25" customHeight="1">
      <c r="A314" s="27"/>
      <c r="B314" s="34"/>
      <c r="C314" s="23"/>
      <c r="D314" s="25"/>
      <c r="E314" s="26"/>
      <c r="F314" s="26"/>
    </row>
    <row r="315" spans="2:6" ht="16.5" customHeight="1">
      <c r="B315" s="34" t="s">
        <v>253</v>
      </c>
      <c r="C315" s="23"/>
      <c r="D315" s="25"/>
      <c r="E315" s="26"/>
      <c r="F315" s="26"/>
    </row>
    <row r="316" spans="1:6" ht="12.75">
      <c r="A316" s="27"/>
      <c r="B316" s="34"/>
      <c r="C316" s="23"/>
      <c r="D316" s="25"/>
      <c r="E316" s="26"/>
      <c r="F316" s="26"/>
    </row>
    <row r="317" spans="2:6" ht="18" customHeight="1">
      <c r="B317" s="34" t="s">
        <v>254</v>
      </c>
      <c r="C317" s="23"/>
      <c r="D317" s="25"/>
      <c r="E317" s="26"/>
      <c r="F317" s="26"/>
    </row>
    <row r="318" spans="1:6" ht="12.75">
      <c r="A318" s="27"/>
      <c r="B318" s="34"/>
      <c r="C318" s="23"/>
      <c r="D318" s="25"/>
      <c r="E318" s="26"/>
      <c r="F318" s="26"/>
    </row>
    <row r="319" spans="1:6" ht="12.75">
      <c r="A319" s="27"/>
      <c r="B319" s="34" t="s">
        <v>255</v>
      </c>
      <c r="C319" s="23"/>
      <c r="D319" s="25"/>
      <c r="E319" s="26"/>
      <c r="F319" s="26"/>
    </row>
    <row r="320" spans="1:6" ht="12.75">
      <c r="A320" s="27"/>
      <c r="B320" s="34" t="s">
        <v>256</v>
      </c>
      <c r="C320" s="23"/>
      <c r="D320" s="25"/>
      <c r="E320" s="24"/>
      <c r="F320" s="24"/>
    </row>
    <row r="321" spans="1:6" ht="12.75">
      <c r="A321" s="27"/>
      <c r="B321" s="34" t="s">
        <v>257</v>
      </c>
      <c r="C321" s="23"/>
      <c r="D321" s="25"/>
      <c r="E321" s="26"/>
      <c r="F321" s="26"/>
    </row>
    <row r="322" spans="1:6" ht="12.75">
      <c r="A322" s="27"/>
      <c r="B322" s="34" t="s">
        <v>258</v>
      </c>
      <c r="C322" s="23"/>
      <c r="D322" s="25"/>
      <c r="E322" s="24"/>
      <c r="F322" s="24"/>
    </row>
    <row r="323" spans="1:6" ht="12.75">
      <c r="A323" s="27"/>
      <c r="B323" s="34" t="s">
        <v>259</v>
      </c>
      <c r="C323" s="23"/>
      <c r="D323" s="25"/>
      <c r="E323" s="26"/>
      <c r="F323" s="26"/>
    </row>
    <row r="324" spans="1:6" ht="12.75">
      <c r="A324" s="27"/>
      <c r="B324" s="52"/>
      <c r="C324" s="23"/>
      <c r="D324" s="25"/>
      <c r="E324" s="26"/>
      <c r="F324" s="26"/>
    </row>
    <row r="325" spans="1:6" ht="12.75">
      <c r="A325" s="27"/>
      <c r="B325" s="34" t="s">
        <v>260</v>
      </c>
      <c r="C325" s="23"/>
      <c r="D325" s="25"/>
      <c r="E325" s="26"/>
      <c r="F325" s="26"/>
    </row>
    <row r="326" spans="1:6" ht="12.75">
      <c r="A326" s="27"/>
      <c r="B326" s="34" t="s">
        <v>256</v>
      </c>
      <c r="C326" s="23"/>
      <c r="D326" s="25"/>
      <c r="E326" s="26"/>
      <c r="F326" s="26"/>
    </row>
    <row r="327" spans="1:6" ht="12.75">
      <c r="A327" s="27"/>
      <c r="B327" s="34" t="s">
        <v>261</v>
      </c>
      <c r="C327" s="23"/>
      <c r="D327" s="25"/>
      <c r="E327" s="26"/>
      <c r="F327" s="26"/>
    </row>
    <row r="328" spans="2:6" ht="12.75">
      <c r="B328" s="34"/>
      <c r="C328" s="23"/>
      <c r="D328" s="25"/>
      <c r="E328" s="26"/>
      <c r="F328" s="26"/>
    </row>
    <row r="329" spans="1:6" ht="12.75">
      <c r="A329" s="27"/>
      <c r="B329" s="34" t="s">
        <v>262</v>
      </c>
      <c r="C329" s="23"/>
      <c r="D329" s="25"/>
      <c r="E329" s="26"/>
      <c r="F329" s="26"/>
    </row>
    <row r="330" spans="2:6" ht="12.75">
      <c r="B330" s="34"/>
      <c r="C330" s="23"/>
      <c r="D330" s="25"/>
      <c r="E330" s="26"/>
      <c r="F330" s="26"/>
    </row>
    <row r="331" spans="1:6" ht="12.75">
      <c r="A331" s="27"/>
      <c r="B331" s="34" t="s">
        <v>263</v>
      </c>
      <c r="C331" s="23"/>
      <c r="D331" s="25"/>
      <c r="E331" s="26"/>
      <c r="F331" s="26"/>
    </row>
    <row r="332" spans="2:6" ht="14.25" customHeight="1">
      <c r="B332" s="34"/>
      <c r="C332" s="23"/>
      <c r="D332" s="25"/>
      <c r="E332" s="26"/>
      <c r="F332" s="26"/>
    </row>
    <row r="333" spans="1:6" ht="12.75">
      <c r="A333" s="27"/>
      <c r="B333" s="34" t="s">
        <v>264</v>
      </c>
      <c r="C333" s="23" t="s">
        <v>14</v>
      </c>
      <c r="D333" s="25">
        <v>1</v>
      </c>
      <c r="E333" s="26"/>
      <c r="F333" s="9">
        <f>E333*D333</f>
        <v>0</v>
      </c>
    </row>
    <row r="334" spans="1:6" ht="13.5" thickBot="1">
      <c r="A334" s="11"/>
      <c r="B334" s="43"/>
      <c r="C334" s="8"/>
      <c r="D334" s="8"/>
      <c r="E334" s="8"/>
      <c r="F334" s="8"/>
    </row>
    <row r="335" spans="1:6" ht="13.5" thickTop="1">
      <c r="A335" s="21"/>
      <c r="B335" s="44" t="s">
        <v>36</v>
      </c>
      <c r="C335" s="3"/>
      <c r="D335" s="3"/>
      <c r="E335" s="3"/>
      <c r="F335" s="12">
        <f>SUM(F237:F334)</f>
        <v>0</v>
      </c>
    </row>
    <row r="336" ht="12.75">
      <c r="A336" s="1"/>
    </row>
    <row r="337" spans="1:6" ht="13.5" thickBot="1">
      <c r="A337" s="7" t="s">
        <v>49</v>
      </c>
      <c r="B337" s="33" t="s">
        <v>35</v>
      </c>
      <c r="C337" s="16"/>
      <c r="D337" s="16"/>
      <c r="E337" s="16"/>
      <c r="F337" s="16"/>
    </row>
    <row r="338" ht="13.5" thickTop="1"/>
    <row r="339" spans="1:6" ht="66" customHeight="1">
      <c r="A339" s="2" t="s">
        <v>64</v>
      </c>
      <c r="B339" s="34" t="s">
        <v>305</v>
      </c>
      <c r="C339" s="4" t="s">
        <v>14</v>
      </c>
      <c r="D339" s="17">
        <v>7</v>
      </c>
      <c r="E339" s="9"/>
      <c r="F339" s="9">
        <f>E339*D339</f>
        <v>0</v>
      </c>
    </row>
    <row r="340" spans="2:6" ht="12.75">
      <c r="B340" s="34"/>
      <c r="D340" s="17"/>
      <c r="E340" s="9"/>
      <c r="F340" s="9"/>
    </row>
    <row r="341" spans="1:6" ht="38.25">
      <c r="A341" s="2" t="s">
        <v>66</v>
      </c>
      <c r="B341" s="30" t="s">
        <v>308</v>
      </c>
      <c r="C341" s="4" t="s">
        <v>15</v>
      </c>
      <c r="D341" s="17">
        <v>30</v>
      </c>
      <c r="E341" s="9"/>
      <c r="F341" s="9">
        <f>E341*D341</f>
        <v>0</v>
      </c>
    </row>
    <row r="342" spans="4:6" ht="12.75">
      <c r="D342" s="17"/>
      <c r="E342" s="9"/>
      <c r="F342" s="9"/>
    </row>
    <row r="343" spans="1:6" ht="12.75">
      <c r="A343" s="2" t="s">
        <v>50</v>
      </c>
      <c r="B343" s="46" t="s">
        <v>307</v>
      </c>
      <c r="C343" s="4" t="s">
        <v>14</v>
      </c>
      <c r="D343" s="17">
        <v>1</v>
      </c>
      <c r="E343" s="9"/>
      <c r="F343" s="9">
        <f>E343*D343</f>
        <v>0</v>
      </c>
    </row>
    <row r="344" spans="2:6" ht="12.75">
      <c r="B344" s="46"/>
      <c r="D344" s="17"/>
      <c r="E344" s="9"/>
      <c r="F344" s="9"/>
    </row>
    <row r="345" spans="1:6" ht="12.75">
      <c r="A345" s="2" t="s">
        <v>51</v>
      </c>
      <c r="B345" s="30" t="s">
        <v>95</v>
      </c>
      <c r="D345" s="17"/>
      <c r="E345" s="9"/>
      <c r="F345" s="9"/>
    </row>
    <row r="346" spans="2:6" ht="12.75">
      <c r="B346" s="46" t="s">
        <v>306</v>
      </c>
      <c r="C346" s="4" t="s">
        <v>27</v>
      </c>
      <c r="D346" s="17">
        <v>1</v>
      </c>
      <c r="E346" s="9"/>
      <c r="F346" s="9">
        <f>E346*D346</f>
        <v>0</v>
      </c>
    </row>
    <row r="347" spans="2:6" ht="12.75">
      <c r="B347" s="46" t="s">
        <v>311</v>
      </c>
      <c r="C347" s="4" t="s">
        <v>27</v>
      </c>
      <c r="D347" s="17">
        <v>1</v>
      </c>
      <c r="E347" s="9"/>
      <c r="F347" s="9">
        <f>E347*D347</f>
        <v>0</v>
      </c>
    </row>
    <row r="348" ht="12.75">
      <c r="D348" s="17"/>
    </row>
    <row r="349" spans="1:6" ht="12.75">
      <c r="A349" s="2" t="s">
        <v>52</v>
      </c>
      <c r="B349" s="34" t="s">
        <v>38</v>
      </c>
      <c r="C349" s="4" t="s">
        <v>25</v>
      </c>
      <c r="D349" s="17">
        <v>1</v>
      </c>
      <c r="E349" s="9"/>
      <c r="F349" s="9">
        <f>E349*D349</f>
        <v>0</v>
      </c>
    </row>
    <row r="350" spans="1:6" ht="13.5" thickBot="1">
      <c r="A350" s="11"/>
      <c r="B350" s="43"/>
      <c r="C350" s="8"/>
      <c r="D350" s="8"/>
      <c r="E350" s="8"/>
      <c r="F350" s="8"/>
    </row>
    <row r="351" spans="1:6" ht="13.5" thickTop="1">
      <c r="A351" s="21"/>
      <c r="B351" s="44" t="s">
        <v>53</v>
      </c>
      <c r="C351" s="3"/>
      <c r="D351" s="3"/>
      <c r="E351" s="3"/>
      <c r="F351" s="12">
        <f>SUM(F339:F350)</f>
        <v>0</v>
      </c>
    </row>
    <row r="352" ht="12.75">
      <c r="F352" s="9"/>
    </row>
    <row r="354" spans="1:6" ht="13.5" thickBot="1">
      <c r="A354" s="18"/>
      <c r="B354" s="53"/>
      <c r="C354" s="19"/>
      <c r="D354" s="19"/>
      <c r="E354" s="19"/>
      <c r="F354" s="19"/>
    </row>
    <row r="356" spans="1:6" ht="12.75">
      <c r="A356" s="21"/>
      <c r="B356" s="44" t="s">
        <v>17</v>
      </c>
      <c r="C356" s="3"/>
      <c r="D356" s="3"/>
      <c r="E356" s="3"/>
      <c r="F356" s="12">
        <f>F351+F335+F234+F200+F136</f>
        <v>0</v>
      </c>
    </row>
    <row r="357" spans="1:6" ht="12.75">
      <c r="A357" s="21"/>
      <c r="B357" s="44"/>
      <c r="C357" s="3"/>
      <c r="D357" s="3"/>
      <c r="E357" s="3"/>
      <c r="F357" s="3"/>
    </row>
    <row r="358" spans="1:6" ht="25.5">
      <c r="A358" s="21"/>
      <c r="B358" s="44" t="s">
        <v>18</v>
      </c>
      <c r="C358" s="3"/>
      <c r="D358" s="3"/>
      <c r="E358" s="3"/>
      <c r="F358" s="3"/>
    </row>
    <row r="359" spans="1:6" ht="12.75">
      <c r="A359" s="21"/>
      <c r="B359" s="44"/>
      <c r="C359" s="3"/>
      <c r="D359" s="3"/>
      <c r="E359" s="3"/>
      <c r="F359" s="3"/>
    </row>
    <row r="360" spans="1:6" ht="25.5">
      <c r="A360" s="21"/>
      <c r="B360" s="44" t="s">
        <v>55</v>
      </c>
      <c r="C360" s="3"/>
      <c r="D360" s="3"/>
      <c r="E360" s="3"/>
      <c r="F360" s="3"/>
    </row>
    <row r="361" spans="1:6" ht="38.25">
      <c r="A361" s="21"/>
      <c r="B361" s="44" t="s">
        <v>56</v>
      </c>
      <c r="C361" s="3"/>
      <c r="D361" s="3"/>
      <c r="E361" s="3"/>
      <c r="F361" s="3"/>
    </row>
    <row r="362" ht="12.75">
      <c r="B362" s="44" t="s">
        <v>335</v>
      </c>
    </row>
    <row r="365" spans="2:6" ht="12.75">
      <c r="B365" s="44" t="s">
        <v>345</v>
      </c>
      <c r="F365" s="9">
        <f>(F356*22%)+F356</f>
        <v>0</v>
      </c>
    </row>
  </sheetData>
  <sheetProtection/>
  <printOptions/>
  <pageMargins left="0.7086614173228347" right="0.7086614173228347" top="0.7480314960629921" bottom="0.7480314960629921" header="0.31496062992125984" footer="0.31496062992125984"/>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dc:creator>
  <cp:keywords/>
  <dc:description/>
  <cp:lastModifiedBy>Suzana</cp:lastModifiedBy>
  <cp:lastPrinted>2020-06-29T05:58:39Z</cp:lastPrinted>
  <dcterms:created xsi:type="dcterms:W3CDTF">2011-09-30T08:25:34Z</dcterms:created>
  <dcterms:modified xsi:type="dcterms:W3CDTF">2021-09-29T09:08:03Z</dcterms:modified>
  <cp:category/>
  <cp:version/>
  <cp:contentType/>
  <cp:contentStatus/>
</cp:coreProperties>
</file>